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liveunibo-my.sharepoint.com/personal/luca_ciacci5_unibo_it/Documents/_Documenti_UNIBO/UNIBO/PROGETTI UNIBO/TCA/DEF/"/>
    </mc:Choice>
  </mc:AlternateContent>
  <xr:revisionPtr revIDLastSave="1" documentId="8_{FDFCE2AB-7D69-426A-93D7-0DC4165CF36B}" xr6:coauthVersionLast="47" xr6:coauthVersionMax="47" xr10:uidLastSave="{8038A215-AB51-994A-A073-4A6A8B4F1821}"/>
  <bookViews>
    <workbookView xWindow="0" yWindow="760" windowWidth="29040" windowHeight="15840" xr2:uid="{00000000-000D-0000-FFFF-FFFF00000000}"/>
  </bookViews>
  <sheets>
    <sheet name="Calcolo SD^2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1" i="1" l="1"/>
  <c r="H120" i="1"/>
  <c r="N120" i="1" s="1"/>
  <c r="T120" i="1" s="1"/>
  <c r="U120" i="1" s="1"/>
  <c r="V120" i="1" s="1"/>
  <c r="S120" i="1"/>
  <c r="L120" i="1"/>
  <c r="R120" i="1" s="1"/>
  <c r="K120" i="1"/>
  <c r="Q120" i="1" s="1"/>
  <c r="J120" i="1"/>
  <c r="P120" i="1" s="1"/>
  <c r="I120" i="1"/>
  <c r="O120" i="1" s="1"/>
  <c r="S98" i="1"/>
  <c r="R98" i="1"/>
  <c r="Q98" i="1"/>
  <c r="L98" i="1"/>
  <c r="K98" i="1"/>
  <c r="J98" i="1"/>
  <c r="P98" i="1" s="1"/>
  <c r="I98" i="1"/>
  <c r="O98" i="1" s="1"/>
  <c r="H98" i="1"/>
  <c r="N98" i="1" s="1"/>
  <c r="T98" i="1" s="1"/>
  <c r="U98" i="1" s="1"/>
  <c r="V98" i="1" s="1"/>
  <c r="S4" i="1"/>
  <c r="K4" i="1"/>
  <c r="Q4" i="1" s="1"/>
  <c r="S3" i="1"/>
  <c r="L3" i="1"/>
  <c r="R3" i="1" s="1"/>
  <c r="L4" i="1"/>
  <c r="R4" i="1" s="1"/>
  <c r="K3" i="1"/>
  <c r="Q3" i="1" s="1"/>
  <c r="J3" i="1"/>
  <c r="P3" i="1" s="1"/>
  <c r="J4" i="1"/>
  <c r="P4" i="1" s="1"/>
  <c r="I3" i="1"/>
  <c r="O3" i="1" s="1"/>
  <c r="I4" i="1"/>
  <c r="O4" i="1" s="1"/>
  <c r="H3" i="1"/>
  <c r="N3" i="1" s="1"/>
  <c r="H4" i="1"/>
  <c r="N4" i="1" s="1"/>
  <c r="H119" i="1"/>
  <c r="H118" i="1"/>
  <c r="H116" i="1"/>
  <c r="H5" i="1"/>
  <c r="I5" i="1"/>
  <c r="I6" i="1"/>
  <c r="L5" i="1"/>
  <c r="H6" i="1"/>
  <c r="J6" i="1"/>
  <c r="K6" i="1"/>
  <c r="L6" i="1"/>
  <c r="H7" i="1"/>
  <c r="I7" i="1"/>
  <c r="J7" i="1"/>
  <c r="K7" i="1"/>
  <c r="L7" i="1"/>
  <c r="H8" i="1"/>
  <c r="I8" i="1"/>
  <c r="J8" i="1"/>
  <c r="K8" i="1"/>
  <c r="L8" i="1"/>
  <c r="T4" i="1" l="1"/>
  <c r="U4" i="1" s="1"/>
  <c r="V4" i="1" s="1"/>
  <c r="T3" i="1"/>
  <c r="U3" i="1" s="1"/>
  <c r="V3" i="1" s="1"/>
  <c r="S31" i="1"/>
  <c r="S32" i="1"/>
  <c r="S33" i="1"/>
  <c r="S34" i="1"/>
  <c r="S35" i="1"/>
  <c r="S36" i="1"/>
  <c r="S37" i="1"/>
  <c r="S38" i="1"/>
  <c r="S39" i="1"/>
  <c r="S40" i="1"/>
  <c r="S41" i="1"/>
  <c r="S42" i="1"/>
  <c r="S43" i="1"/>
  <c r="S44" i="1"/>
  <c r="S45" i="1"/>
  <c r="S46" i="1"/>
  <c r="S47" i="1"/>
  <c r="S48" i="1"/>
  <c r="S49" i="1"/>
  <c r="S50" i="1"/>
  <c r="S51" i="1"/>
  <c r="S52" i="1"/>
  <c r="S53" i="1"/>
  <c r="S54" i="1"/>
  <c r="S55" i="1"/>
  <c r="S56" i="1"/>
  <c r="S57" i="1"/>
  <c r="S58" i="1"/>
  <c r="S59" i="1"/>
  <c r="S60" i="1"/>
  <c r="S61" i="1"/>
  <c r="S62" i="1"/>
  <c r="S63" i="1"/>
  <c r="S64" i="1"/>
  <c r="S65" i="1"/>
  <c r="S66" i="1"/>
  <c r="S67" i="1"/>
  <c r="S68" i="1"/>
  <c r="S69" i="1"/>
  <c r="S70" i="1"/>
  <c r="S71" i="1"/>
  <c r="S72" i="1"/>
  <c r="S73" i="1"/>
  <c r="S74" i="1"/>
  <c r="S75" i="1"/>
  <c r="S76" i="1"/>
  <c r="S77" i="1"/>
  <c r="S78" i="1"/>
  <c r="S79" i="1"/>
  <c r="S80" i="1"/>
  <c r="S81" i="1"/>
  <c r="S82" i="1"/>
  <c r="S83" i="1"/>
  <c r="S84" i="1"/>
  <c r="S87" i="1"/>
  <c r="S88" i="1"/>
  <c r="S89" i="1"/>
  <c r="S90" i="1"/>
  <c r="S91" i="1"/>
  <c r="S92" i="1"/>
  <c r="S93" i="1"/>
  <c r="S94" i="1"/>
  <c r="S95" i="1"/>
  <c r="S96" i="1"/>
  <c r="S97" i="1"/>
  <c r="S99" i="1"/>
  <c r="S100" i="1"/>
  <c r="S101" i="1"/>
  <c r="S102" i="1"/>
  <c r="S103" i="1"/>
  <c r="S104" i="1"/>
  <c r="S105" i="1"/>
  <c r="S106" i="1"/>
  <c r="S107" i="1"/>
  <c r="S108" i="1"/>
  <c r="S109" i="1"/>
  <c r="S112" i="1"/>
  <c r="S113" i="1"/>
  <c r="S114" i="1"/>
  <c r="S115" i="1"/>
  <c r="S116" i="1"/>
  <c r="S118" i="1"/>
  <c r="S119" i="1"/>
  <c r="S22" i="1"/>
  <c r="S23" i="1"/>
  <c r="S24" i="1"/>
  <c r="S25" i="1"/>
  <c r="S26" i="1"/>
  <c r="S27" i="1"/>
  <c r="S28" i="1"/>
  <c r="S29" i="1"/>
  <c r="S30" i="1"/>
  <c r="S20" i="1"/>
  <c r="S21" i="1"/>
  <c r="S6" i="1"/>
  <c r="S7" i="1"/>
  <c r="S8" i="1"/>
  <c r="S9" i="1"/>
  <c r="S10" i="1"/>
  <c r="S11" i="1"/>
  <c r="S12" i="1"/>
  <c r="S13" i="1"/>
  <c r="S14" i="1"/>
  <c r="S15" i="1"/>
  <c r="S16" i="1"/>
  <c r="S17" i="1"/>
  <c r="S18" i="1"/>
  <c r="S19" i="1"/>
  <c r="R6" i="1"/>
  <c r="R7" i="1"/>
  <c r="R8" i="1"/>
  <c r="Q6" i="1"/>
  <c r="Q7" i="1"/>
  <c r="Q8" i="1"/>
  <c r="P6" i="1"/>
  <c r="P7" i="1"/>
  <c r="P8" i="1"/>
  <c r="O6" i="1"/>
  <c r="O7" i="1"/>
  <c r="O8" i="1"/>
  <c r="N118" i="1"/>
  <c r="N119" i="1"/>
  <c r="N6" i="1"/>
  <c r="N7" i="1"/>
  <c r="N8" i="1"/>
  <c r="L9" i="1"/>
  <c r="R9" i="1" s="1"/>
  <c r="L10" i="1"/>
  <c r="R10" i="1" s="1"/>
  <c r="L11" i="1"/>
  <c r="R11" i="1" s="1"/>
  <c r="L12" i="1"/>
  <c r="R12" i="1" s="1"/>
  <c r="L13" i="1"/>
  <c r="R13" i="1" s="1"/>
  <c r="L14" i="1"/>
  <c r="R14" i="1" s="1"/>
  <c r="L15" i="1"/>
  <c r="R15" i="1" s="1"/>
  <c r="L16" i="1"/>
  <c r="R16" i="1" s="1"/>
  <c r="L17" i="1"/>
  <c r="R17" i="1" s="1"/>
  <c r="L18" i="1"/>
  <c r="R18" i="1" s="1"/>
  <c r="L19" i="1"/>
  <c r="R19" i="1" s="1"/>
  <c r="L20" i="1"/>
  <c r="R20" i="1" s="1"/>
  <c r="L21" i="1"/>
  <c r="R21" i="1" s="1"/>
  <c r="L22" i="1"/>
  <c r="R22" i="1" s="1"/>
  <c r="L23" i="1"/>
  <c r="R23" i="1" s="1"/>
  <c r="L24" i="1"/>
  <c r="R24" i="1" s="1"/>
  <c r="L25" i="1"/>
  <c r="R25" i="1" s="1"/>
  <c r="L26" i="1"/>
  <c r="R26" i="1" s="1"/>
  <c r="L27" i="1"/>
  <c r="R27" i="1" s="1"/>
  <c r="L28" i="1"/>
  <c r="R28" i="1" s="1"/>
  <c r="L29" i="1"/>
  <c r="R29" i="1" s="1"/>
  <c r="L30" i="1"/>
  <c r="R30" i="1" s="1"/>
  <c r="L31" i="1"/>
  <c r="R31" i="1" s="1"/>
  <c r="L32" i="1"/>
  <c r="R32" i="1" s="1"/>
  <c r="L33" i="1"/>
  <c r="R33" i="1" s="1"/>
  <c r="L34" i="1"/>
  <c r="R34" i="1" s="1"/>
  <c r="L35" i="1"/>
  <c r="R35" i="1" s="1"/>
  <c r="L36" i="1"/>
  <c r="R36" i="1" s="1"/>
  <c r="L37" i="1"/>
  <c r="R37" i="1" s="1"/>
  <c r="L38" i="1"/>
  <c r="R38" i="1" s="1"/>
  <c r="L39" i="1"/>
  <c r="R39" i="1" s="1"/>
  <c r="L40" i="1"/>
  <c r="R40" i="1" s="1"/>
  <c r="L41" i="1"/>
  <c r="R41" i="1" s="1"/>
  <c r="L42" i="1"/>
  <c r="R42" i="1" s="1"/>
  <c r="L43" i="1"/>
  <c r="R43" i="1" s="1"/>
  <c r="L44" i="1"/>
  <c r="R44" i="1" s="1"/>
  <c r="L45" i="1"/>
  <c r="R45" i="1" s="1"/>
  <c r="L46" i="1"/>
  <c r="R46" i="1" s="1"/>
  <c r="L47" i="1"/>
  <c r="R47" i="1" s="1"/>
  <c r="L48" i="1"/>
  <c r="R48" i="1" s="1"/>
  <c r="L49" i="1"/>
  <c r="R49" i="1" s="1"/>
  <c r="L50" i="1"/>
  <c r="R50" i="1" s="1"/>
  <c r="L51" i="1"/>
  <c r="R51" i="1" s="1"/>
  <c r="L52" i="1"/>
  <c r="R52" i="1" s="1"/>
  <c r="L53" i="1"/>
  <c r="R53" i="1" s="1"/>
  <c r="L54" i="1"/>
  <c r="R54" i="1" s="1"/>
  <c r="L55" i="1"/>
  <c r="R55" i="1" s="1"/>
  <c r="L56" i="1"/>
  <c r="R56" i="1" s="1"/>
  <c r="L57" i="1"/>
  <c r="R57" i="1" s="1"/>
  <c r="L58" i="1"/>
  <c r="R58" i="1" s="1"/>
  <c r="L59" i="1"/>
  <c r="R59" i="1" s="1"/>
  <c r="L60" i="1"/>
  <c r="R60" i="1" s="1"/>
  <c r="L61" i="1"/>
  <c r="R61" i="1" s="1"/>
  <c r="L62" i="1"/>
  <c r="R62" i="1" s="1"/>
  <c r="L63" i="1"/>
  <c r="R63" i="1" s="1"/>
  <c r="L64" i="1"/>
  <c r="R64" i="1" s="1"/>
  <c r="L65" i="1"/>
  <c r="R65" i="1" s="1"/>
  <c r="L66" i="1"/>
  <c r="R66" i="1" s="1"/>
  <c r="L67" i="1"/>
  <c r="R67" i="1" s="1"/>
  <c r="L68" i="1"/>
  <c r="R68" i="1" s="1"/>
  <c r="L69" i="1"/>
  <c r="R69" i="1" s="1"/>
  <c r="L70" i="1"/>
  <c r="R70" i="1" s="1"/>
  <c r="L71" i="1"/>
  <c r="R71" i="1" s="1"/>
  <c r="L72" i="1"/>
  <c r="R72" i="1" s="1"/>
  <c r="L73" i="1"/>
  <c r="R73" i="1" s="1"/>
  <c r="L74" i="1"/>
  <c r="R74" i="1" s="1"/>
  <c r="L75" i="1"/>
  <c r="R75" i="1" s="1"/>
  <c r="L76" i="1"/>
  <c r="R76" i="1" s="1"/>
  <c r="L77" i="1"/>
  <c r="R77" i="1" s="1"/>
  <c r="L78" i="1"/>
  <c r="R78" i="1" s="1"/>
  <c r="L79" i="1"/>
  <c r="R79" i="1" s="1"/>
  <c r="L80" i="1"/>
  <c r="R80" i="1" s="1"/>
  <c r="L81" i="1"/>
  <c r="R81" i="1" s="1"/>
  <c r="L82" i="1"/>
  <c r="R82" i="1" s="1"/>
  <c r="L83" i="1"/>
  <c r="R83" i="1" s="1"/>
  <c r="L84" i="1"/>
  <c r="R84" i="1" s="1"/>
  <c r="L87" i="1"/>
  <c r="R87" i="1" s="1"/>
  <c r="L88" i="1"/>
  <c r="R88" i="1" s="1"/>
  <c r="L89" i="1"/>
  <c r="R89" i="1" s="1"/>
  <c r="L90" i="1"/>
  <c r="R90" i="1" s="1"/>
  <c r="L91" i="1"/>
  <c r="R91" i="1" s="1"/>
  <c r="L92" i="1"/>
  <c r="R92" i="1" s="1"/>
  <c r="L93" i="1"/>
  <c r="R93" i="1" s="1"/>
  <c r="L94" i="1"/>
  <c r="R94" i="1" s="1"/>
  <c r="L95" i="1"/>
  <c r="R95" i="1" s="1"/>
  <c r="L96" i="1"/>
  <c r="R96" i="1" s="1"/>
  <c r="L97" i="1"/>
  <c r="R97" i="1" s="1"/>
  <c r="L99" i="1"/>
  <c r="R99" i="1" s="1"/>
  <c r="L100" i="1"/>
  <c r="R100" i="1" s="1"/>
  <c r="L101" i="1"/>
  <c r="R101" i="1" s="1"/>
  <c r="L102" i="1"/>
  <c r="R102" i="1" s="1"/>
  <c r="L103" i="1"/>
  <c r="R103" i="1" s="1"/>
  <c r="L104" i="1"/>
  <c r="R104" i="1" s="1"/>
  <c r="L105" i="1"/>
  <c r="R105" i="1" s="1"/>
  <c r="L106" i="1"/>
  <c r="R106" i="1" s="1"/>
  <c r="L107" i="1"/>
  <c r="R107" i="1" s="1"/>
  <c r="L108" i="1"/>
  <c r="R108" i="1" s="1"/>
  <c r="L109" i="1"/>
  <c r="R109" i="1" s="1"/>
  <c r="L112" i="1"/>
  <c r="R112" i="1" s="1"/>
  <c r="L113" i="1"/>
  <c r="R113" i="1" s="1"/>
  <c r="L114" i="1"/>
  <c r="R114" i="1" s="1"/>
  <c r="L115" i="1"/>
  <c r="R115" i="1" s="1"/>
  <c r="L116" i="1"/>
  <c r="R116" i="1" s="1"/>
  <c r="L118" i="1"/>
  <c r="R118" i="1" s="1"/>
  <c r="L119" i="1"/>
  <c r="R119" i="1" s="1"/>
  <c r="K9" i="1"/>
  <c r="Q9" i="1" s="1"/>
  <c r="K10" i="1"/>
  <c r="Q10" i="1" s="1"/>
  <c r="K11" i="1"/>
  <c r="Q11" i="1" s="1"/>
  <c r="K12" i="1"/>
  <c r="Q12" i="1" s="1"/>
  <c r="K13" i="1"/>
  <c r="Q13" i="1" s="1"/>
  <c r="K14" i="1"/>
  <c r="Q14" i="1" s="1"/>
  <c r="K15" i="1"/>
  <c r="Q15" i="1" s="1"/>
  <c r="K16" i="1"/>
  <c r="Q16" i="1" s="1"/>
  <c r="K17" i="1"/>
  <c r="Q17" i="1" s="1"/>
  <c r="K18" i="1"/>
  <c r="Q18" i="1" s="1"/>
  <c r="K19" i="1"/>
  <c r="Q19" i="1" s="1"/>
  <c r="K20" i="1"/>
  <c r="Q20" i="1" s="1"/>
  <c r="K21" i="1"/>
  <c r="Q21" i="1" s="1"/>
  <c r="K22" i="1"/>
  <c r="Q22" i="1" s="1"/>
  <c r="K23" i="1"/>
  <c r="Q23" i="1" s="1"/>
  <c r="K24" i="1"/>
  <c r="Q24" i="1" s="1"/>
  <c r="K25" i="1"/>
  <c r="Q25" i="1" s="1"/>
  <c r="K26" i="1"/>
  <c r="Q26" i="1" s="1"/>
  <c r="K27" i="1"/>
  <c r="Q27" i="1" s="1"/>
  <c r="K28" i="1"/>
  <c r="Q28" i="1" s="1"/>
  <c r="K29" i="1"/>
  <c r="Q29" i="1" s="1"/>
  <c r="K30" i="1"/>
  <c r="Q30" i="1" s="1"/>
  <c r="K31" i="1"/>
  <c r="Q31" i="1" s="1"/>
  <c r="K32" i="1"/>
  <c r="Q32" i="1" s="1"/>
  <c r="K33" i="1"/>
  <c r="Q33" i="1" s="1"/>
  <c r="K34" i="1"/>
  <c r="Q34" i="1" s="1"/>
  <c r="K35" i="1"/>
  <c r="Q35" i="1" s="1"/>
  <c r="K36" i="1"/>
  <c r="Q36" i="1" s="1"/>
  <c r="K37" i="1"/>
  <c r="Q37" i="1" s="1"/>
  <c r="K38" i="1"/>
  <c r="Q38" i="1" s="1"/>
  <c r="K39" i="1"/>
  <c r="Q39" i="1" s="1"/>
  <c r="K40" i="1"/>
  <c r="Q40" i="1" s="1"/>
  <c r="K41" i="1"/>
  <c r="Q41" i="1" s="1"/>
  <c r="K42" i="1"/>
  <c r="Q42" i="1" s="1"/>
  <c r="K43" i="1"/>
  <c r="Q43" i="1" s="1"/>
  <c r="K44" i="1"/>
  <c r="Q44" i="1" s="1"/>
  <c r="K45" i="1"/>
  <c r="Q45" i="1" s="1"/>
  <c r="K46" i="1"/>
  <c r="Q46" i="1" s="1"/>
  <c r="K47" i="1"/>
  <c r="Q47" i="1" s="1"/>
  <c r="K48" i="1"/>
  <c r="Q48" i="1" s="1"/>
  <c r="K49" i="1"/>
  <c r="Q49" i="1" s="1"/>
  <c r="K50" i="1"/>
  <c r="Q50" i="1" s="1"/>
  <c r="K51" i="1"/>
  <c r="Q51" i="1" s="1"/>
  <c r="K52" i="1"/>
  <c r="Q52" i="1" s="1"/>
  <c r="K53" i="1"/>
  <c r="Q53" i="1" s="1"/>
  <c r="K54" i="1"/>
  <c r="Q54" i="1" s="1"/>
  <c r="K55" i="1"/>
  <c r="Q55" i="1" s="1"/>
  <c r="K56" i="1"/>
  <c r="Q56" i="1" s="1"/>
  <c r="K57" i="1"/>
  <c r="Q57" i="1" s="1"/>
  <c r="K58" i="1"/>
  <c r="Q58" i="1" s="1"/>
  <c r="K59" i="1"/>
  <c r="Q59" i="1" s="1"/>
  <c r="K60" i="1"/>
  <c r="Q60" i="1" s="1"/>
  <c r="K61" i="1"/>
  <c r="Q61" i="1" s="1"/>
  <c r="K62" i="1"/>
  <c r="Q62" i="1" s="1"/>
  <c r="K63" i="1"/>
  <c r="Q63" i="1" s="1"/>
  <c r="K64" i="1"/>
  <c r="Q64" i="1" s="1"/>
  <c r="K65" i="1"/>
  <c r="Q65" i="1" s="1"/>
  <c r="K66" i="1"/>
  <c r="Q66" i="1" s="1"/>
  <c r="K67" i="1"/>
  <c r="Q67" i="1" s="1"/>
  <c r="K68" i="1"/>
  <c r="Q68" i="1" s="1"/>
  <c r="K69" i="1"/>
  <c r="Q69" i="1" s="1"/>
  <c r="K70" i="1"/>
  <c r="Q70" i="1" s="1"/>
  <c r="K71" i="1"/>
  <c r="Q71" i="1" s="1"/>
  <c r="K72" i="1"/>
  <c r="Q72" i="1" s="1"/>
  <c r="K73" i="1"/>
  <c r="Q73" i="1" s="1"/>
  <c r="K74" i="1"/>
  <c r="Q74" i="1" s="1"/>
  <c r="K75" i="1"/>
  <c r="Q75" i="1" s="1"/>
  <c r="K76" i="1"/>
  <c r="Q76" i="1" s="1"/>
  <c r="K77" i="1"/>
  <c r="Q77" i="1" s="1"/>
  <c r="K78" i="1"/>
  <c r="Q78" i="1" s="1"/>
  <c r="K79" i="1"/>
  <c r="Q79" i="1" s="1"/>
  <c r="K80" i="1"/>
  <c r="Q80" i="1" s="1"/>
  <c r="K81" i="1"/>
  <c r="Q81" i="1" s="1"/>
  <c r="K82" i="1"/>
  <c r="Q82" i="1" s="1"/>
  <c r="K83" i="1"/>
  <c r="Q83" i="1" s="1"/>
  <c r="K84" i="1"/>
  <c r="Q84" i="1" s="1"/>
  <c r="K87" i="1"/>
  <c r="Q87" i="1" s="1"/>
  <c r="K88" i="1"/>
  <c r="Q88" i="1" s="1"/>
  <c r="K89" i="1"/>
  <c r="Q89" i="1" s="1"/>
  <c r="K90" i="1"/>
  <c r="Q90" i="1" s="1"/>
  <c r="K91" i="1"/>
  <c r="Q91" i="1" s="1"/>
  <c r="K92" i="1"/>
  <c r="Q92" i="1" s="1"/>
  <c r="K93" i="1"/>
  <c r="Q93" i="1" s="1"/>
  <c r="K94" i="1"/>
  <c r="Q94" i="1" s="1"/>
  <c r="K95" i="1"/>
  <c r="Q95" i="1" s="1"/>
  <c r="K96" i="1"/>
  <c r="Q96" i="1" s="1"/>
  <c r="K97" i="1"/>
  <c r="Q97" i="1" s="1"/>
  <c r="K99" i="1"/>
  <c r="Q99" i="1" s="1"/>
  <c r="K100" i="1"/>
  <c r="Q100" i="1" s="1"/>
  <c r="K101" i="1"/>
  <c r="Q101" i="1" s="1"/>
  <c r="K102" i="1"/>
  <c r="Q102" i="1" s="1"/>
  <c r="K103" i="1"/>
  <c r="Q103" i="1" s="1"/>
  <c r="K104" i="1"/>
  <c r="Q104" i="1" s="1"/>
  <c r="K105" i="1"/>
  <c r="Q105" i="1" s="1"/>
  <c r="K106" i="1"/>
  <c r="Q106" i="1" s="1"/>
  <c r="K107" i="1"/>
  <c r="Q107" i="1" s="1"/>
  <c r="K108" i="1"/>
  <c r="Q108" i="1" s="1"/>
  <c r="K109" i="1"/>
  <c r="Q109" i="1" s="1"/>
  <c r="K112" i="1"/>
  <c r="Q112" i="1" s="1"/>
  <c r="K113" i="1"/>
  <c r="Q113" i="1" s="1"/>
  <c r="K114" i="1"/>
  <c r="Q114" i="1" s="1"/>
  <c r="K115" i="1"/>
  <c r="Q115" i="1" s="1"/>
  <c r="K116" i="1"/>
  <c r="Q116" i="1" s="1"/>
  <c r="K118" i="1"/>
  <c r="Q118" i="1" s="1"/>
  <c r="K119" i="1"/>
  <c r="Q119" i="1" s="1"/>
  <c r="J9" i="1"/>
  <c r="P9" i="1" s="1"/>
  <c r="J10" i="1"/>
  <c r="P10" i="1" s="1"/>
  <c r="P11" i="1"/>
  <c r="J12" i="1"/>
  <c r="P12" i="1" s="1"/>
  <c r="J13" i="1"/>
  <c r="P13" i="1" s="1"/>
  <c r="J14" i="1"/>
  <c r="P14" i="1" s="1"/>
  <c r="J15" i="1"/>
  <c r="P15" i="1" s="1"/>
  <c r="J16" i="1"/>
  <c r="P16" i="1" s="1"/>
  <c r="J17" i="1"/>
  <c r="P17" i="1" s="1"/>
  <c r="J18" i="1"/>
  <c r="P18" i="1" s="1"/>
  <c r="J19" i="1"/>
  <c r="P19" i="1" s="1"/>
  <c r="J20" i="1"/>
  <c r="P20" i="1" s="1"/>
  <c r="J21" i="1"/>
  <c r="P21" i="1" s="1"/>
  <c r="J22" i="1"/>
  <c r="P22" i="1" s="1"/>
  <c r="J23" i="1"/>
  <c r="P23" i="1" s="1"/>
  <c r="J24" i="1"/>
  <c r="P24" i="1" s="1"/>
  <c r="J25" i="1"/>
  <c r="P25" i="1" s="1"/>
  <c r="J26" i="1"/>
  <c r="P26" i="1" s="1"/>
  <c r="J27" i="1"/>
  <c r="P27" i="1" s="1"/>
  <c r="J28" i="1"/>
  <c r="P28" i="1" s="1"/>
  <c r="J29" i="1"/>
  <c r="P29" i="1" s="1"/>
  <c r="J30" i="1"/>
  <c r="P30" i="1" s="1"/>
  <c r="J31" i="1"/>
  <c r="P31" i="1" s="1"/>
  <c r="J32" i="1"/>
  <c r="P32" i="1" s="1"/>
  <c r="J33" i="1"/>
  <c r="P33" i="1" s="1"/>
  <c r="J34" i="1"/>
  <c r="P34" i="1" s="1"/>
  <c r="J35" i="1"/>
  <c r="P35" i="1" s="1"/>
  <c r="J36" i="1"/>
  <c r="P36" i="1" s="1"/>
  <c r="J37" i="1"/>
  <c r="P37" i="1" s="1"/>
  <c r="J38" i="1"/>
  <c r="P38" i="1" s="1"/>
  <c r="J39" i="1"/>
  <c r="P39" i="1" s="1"/>
  <c r="J40" i="1"/>
  <c r="P40" i="1" s="1"/>
  <c r="J41" i="1"/>
  <c r="P41" i="1" s="1"/>
  <c r="J42" i="1"/>
  <c r="P42" i="1" s="1"/>
  <c r="J43" i="1"/>
  <c r="P43" i="1" s="1"/>
  <c r="J44" i="1"/>
  <c r="P44" i="1" s="1"/>
  <c r="J45" i="1"/>
  <c r="P45" i="1" s="1"/>
  <c r="J46" i="1"/>
  <c r="P46" i="1" s="1"/>
  <c r="J47" i="1"/>
  <c r="P47" i="1" s="1"/>
  <c r="J48" i="1"/>
  <c r="P48" i="1" s="1"/>
  <c r="J49" i="1"/>
  <c r="P49" i="1" s="1"/>
  <c r="J50" i="1"/>
  <c r="P50" i="1" s="1"/>
  <c r="J51" i="1"/>
  <c r="P51" i="1" s="1"/>
  <c r="J52" i="1"/>
  <c r="P52" i="1" s="1"/>
  <c r="J53" i="1"/>
  <c r="P53" i="1" s="1"/>
  <c r="J54" i="1"/>
  <c r="P54" i="1" s="1"/>
  <c r="J55" i="1"/>
  <c r="P55" i="1" s="1"/>
  <c r="J56" i="1"/>
  <c r="P56" i="1" s="1"/>
  <c r="J57" i="1"/>
  <c r="P57" i="1" s="1"/>
  <c r="J58" i="1"/>
  <c r="P58" i="1" s="1"/>
  <c r="J59" i="1"/>
  <c r="P59" i="1" s="1"/>
  <c r="J60" i="1"/>
  <c r="P60" i="1" s="1"/>
  <c r="J61" i="1"/>
  <c r="P61" i="1" s="1"/>
  <c r="J62" i="1"/>
  <c r="P62" i="1" s="1"/>
  <c r="J63" i="1"/>
  <c r="P63" i="1" s="1"/>
  <c r="J64" i="1"/>
  <c r="P64" i="1" s="1"/>
  <c r="J65" i="1"/>
  <c r="P65" i="1" s="1"/>
  <c r="J66" i="1"/>
  <c r="P66" i="1" s="1"/>
  <c r="J67" i="1"/>
  <c r="P67" i="1" s="1"/>
  <c r="J68" i="1"/>
  <c r="P68" i="1" s="1"/>
  <c r="J69" i="1"/>
  <c r="P69" i="1" s="1"/>
  <c r="J70" i="1"/>
  <c r="P70" i="1" s="1"/>
  <c r="J71" i="1"/>
  <c r="P71" i="1" s="1"/>
  <c r="J72" i="1"/>
  <c r="P72" i="1" s="1"/>
  <c r="J73" i="1"/>
  <c r="P73" i="1" s="1"/>
  <c r="J74" i="1"/>
  <c r="P74" i="1" s="1"/>
  <c r="J75" i="1"/>
  <c r="P75" i="1" s="1"/>
  <c r="J76" i="1"/>
  <c r="P76" i="1" s="1"/>
  <c r="J77" i="1"/>
  <c r="P77" i="1" s="1"/>
  <c r="J78" i="1"/>
  <c r="P78" i="1" s="1"/>
  <c r="J79" i="1"/>
  <c r="P79" i="1" s="1"/>
  <c r="J80" i="1"/>
  <c r="P80" i="1" s="1"/>
  <c r="J81" i="1"/>
  <c r="P81" i="1" s="1"/>
  <c r="J82" i="1"/>
  <c r="P82" i="1" s="1"/>
  <c r="J83" i="1"/>
  <c r="P83" i="1" s="1"/>
  <c r="J84" i="1"/>
  <c r="P84" i="1" s="1"/>
  <c r="J87" i="1"/>
  <c r="P87" i="1" s="1"/>
  <c r="J88" i="1"/>
  <c r="P88" i="1" s="1"/>
  <c r="J89" i="1"/>
  <c r="P89" i="1" s="1"/>
  <c r="J90" i="1"/>
  <c r="P90" i="1" s="1"/>
  <c r="J91" i="1"/>
  <c r="P91" i="1" s="1"/>
  <c r="J92" i="1"/>
  <c r="P92" i="1" s="1"/>
  <c r="J93" i="1"/>
  <c r="P93" i="1" s="1"/>
  <c r="J94" i="1"/>
  <c r="P94" i="1" s="1"/>
  <c r="J95" i="1"/>
  <c r="P95" i="1" s="1"/>
  <c r="J96" i="1"/>
  <c r="P96" i="1" s="1"/>
  <c r="J97" i="1"/>
  <c r="P97" i="1" s="1"/>
  <c r="J99" i="1"/>
  <c r="P99" i="1" s="1"/>
  <c r="J100" i="1"/>
  <c r="P100" i="1" s="1"/>
  <c r="J101" i="1"/>
  <c r="P101" i="1" s="1"/>
  <c r="J102" i="1"/>
  <c r="P102" i="1" s="1"/>
  <c r="J103" i="1"/>
  <c r="P103" i="1" s="1"/>
  <c r="J104" i="1"/>
  <c r="P104" i="1" s="1"/>
  <c r="J105" i="1"/>
  <c r="P105" i="1" s="1"/>
  <c r="J106" i="1"/>
  <c r="P106" i="1" s="1"/>
  <c r="J107" i="1"/>
  <c r="P107" i="1" s="1"/>
  <c r="J108" i="1"/>
  <c r="P108" i="1" s="1"/>
  <c r="J109" i="1"/>
  <c r="P109" i="1" s="1"/>
  <c r="J112" i="1"/>
  <c r="P112" i="1" s="1"/>
  <c r="J113" i="1"/>
  <c r="P113" i="1" s="1"/>
  <c r="J114" i="1"/>
  <c r="P114" i="1" s="1"/>
  <c r="J115" i="1"/>
  <c r="P115" i="1" s="1"/>
  <c r="J116" i="1"/>
  <c r="P116" i="1" s="1"/>
  <c r="J118" i="1"/>
  <c r="P118" i="1" s="1"/>
  <c r="J119" i="1"/>
  <c r="P119" i="1" s="1"/>
  <c r="I9" i="1"/>
  <c r="O9" i="1" s="1"/>
  <c r="I10" i="1"/>
  <c r="O10" i="1" s="1"/>
  <c r="I11" i="1"/>
  <c r="O11" i="1" s="1"/>
  <c r="I12" i="1"/>
  <c r="O12" i="1" s="1"/>
  <c r="I13" i="1"/>
  <c r="O13" i="1" s="1"/>
  <c r="I14" i="1"/>
  <c r="O14" i="1" s="1"/>
  <c r="I15" i="1"/>
  <c r="O15" i="1" s="1"/>
  <c r="I16" i="1"/>
  <c r="O16" i="1" s="1"/>
  <c r="I17" i="1"/>
  <c r="O17" i="1" s="1"/>
  <c r="I18" i="1"/>
  <c r="O18" i="1" s="1"/>
  <c r="I19" i="1"/>
  <c r="O19" i="1" s="1"/>
  <c r="I20" i="1"/>
  <c r="O20" i="1" s="1"/>
  <c r="I21" i="1"/>
  <c r="O21" i="1" s="1"/>
  <c r="I22" i="1"/>
  <c r="O22" i="1" s="1"/>
  <c r="I23" i="1"/>
  <c r="O23" i="1" s="1"/>
  <c r="I24" i="1"/>
  <c r="O24" i="1" s="1"/>
  <c r="I25" i="1"/>
  <c r="O25" i="1" s="1"/>
  <c r="I26" i="1"/>
  <c r="O26" i="1" s="1"/>
  <c r="I27" i="1"/>
  <c r="O27" i="1" s="1"/>
  <c r="I28" i="1"/>
  <c r="O28" i="1" s="1"/>
  <c r="I29" i="1"/>
  <c r="O29" i="1" s="1"/>
  <c r="I30" i="1"/>
  <c r="O30" i="1" s="1"/>
  <c r="I31" i="1"/>
  <c r="O31" i="1" s="1"/>
  <c r="I32" i="1"/>
  <c r="O32" i="1" s="1"/>
  <c r="I33" i="1"/>
  <c r="O33" i="1" s="1"/>
  <c r="I34" i="1"/>
  <c r="O34" i="1" s="1"/>
  <c r="I35" i="1"/>
  <c r="O35" i="1" s="1"/>
  <c r="I36" i="1"/>
  <c r="O36" i="1" s="1"/>
  <c r="I37" i="1"/>
  <c r="O37" i="1" s="1"/>
  <c r="I38" i="1"/>
  <c r="O38" i="1" s="1"/>
  <c r="I39" i="1"/>
  <c r="O39" i="1" s="1"/>
  <c r="I40" i="1"/>
  <c r="O40" i="1" s="1"/>
  <c r="I41" i="1"/>
  <c r="O41" i="1" s="1"/>
  <c r="I42" i="1"/>
  <c r="O42" i="1" s="1"/>
  <c r="I43" i="1"/>
  <c r="O43" i="1" s="1"/>
  <c r="I44" i="1"/>
  <c r="O44" i="1" s="1"/>
  <c r="I45" i="1"/>
  <c r="O45" i="1" s="1"/>
  <c r="I46" i="1"/>
  <c r="O46" i="1" s="1"/>
  <c r="I47" i="1"/>
  <c r="O47" i="1" s="1"/>
  <c r="I48" i="1"/>
  <c r="O48" i="1" s="1"/>
  <c r="I49" i="1"/>
  <c r="O49" i="1" s="1"/>
  <c r="I50" i="1"/>
  <c r="O50" i="1" s="1"/>
  <c r="I51" i="1"/>
  <c r="O51" i="1" s="1"/>
  <c r="I52" i="1"/>
  <c r="O52" i="1" s="1"/>
  <c r="I53" i="1"/>
  <c r="O53" i="1" s="1"/>
  <c r="I54" i="1"/>
  <c r="O54" i="1" s="1"/>
  <c r="I55" i="1"/>
  <c r="O55" i="1" s="1"/>
  <c r="I56" i="1"/>
  <c r="O56" i="1" s="1"/>
  <c r="I57" i="1"/>
  <c r="O57" i="1" s="1"/>
  <c r="I58" i="1"/>
  <c r="O58" i="1" s="1"/>
  <c r="I59" i="1"/>
  <c r="O59" i="1" s="1"/>
  <c r="I60" i="1"/>
  <c r="O60" i="1" s="1"/>
  <c r="I61" i="1"/>
  <c r="O61" i="1" s="1"/>
  <c r="I62" i="1"/>
  <c r="O62" i="1" s="1"/>
  <c r="I63" i="1"/>
  <c r="O63" i="1" s="1"/>
  <c r="I64" i="1"/>
  <c r="O64" i="1" s="1"/>
  <c r="I65" i="1"/>
  <c r="O65" i="1" s="1"/>
  <c r="I66" i="1"/>
  <c r="O66" i="1" s="1"/>
  <c r="I67" i="1"/>
  <c r="O67" i="1" s="1"/>
  <c r="I68" i="1"/>
  <c r="O68" i="1" s="1"/>
  <c r="I69" i="1"/>
  <c r="O69" i="1" s="1"/>
  <c r="I70" i="1"/>
  <c r="O70" i="1" s="1"/>
  <c r="I71" i="1"/>
  <c r="O71" i="1" s="1"/>
  <c r="I72" i="1"/>
  <c r="O72" i="1" s="1"/>
  <c r="I73" i="1"/>
  <c r="O73" i="1" s="1"/>
  <c r="I74" i="1"/>
  <c r="O74" i="1" s="1"/>
  <c r="I75" i="1"/>
  <c r="O75" i="1" s="1"/>
  <c r="I76" i="1"/>
  <c r="O76" i="1" s="1"/>
  <c r="I77" i="1"/>
  <c r="O77" i="1" s="1"/>
  <c r="I78" i="1"/>
  <c r="O78" i="1" s="1"/>
  <c r="I79" i="1"/>
  <c r="O79" i="1" s="1"/>
  <c r="I80" i="1"/>
  <c r="O80" i="1" s="1"/>
  <c r="I81" i="1"/>
  <c r="O81" i="1" s="1"/>
  <c r="I82" i="1"/>
  <c r="O82" i="1" s="1"/>
  <c r="I83" i="1"/>
  <c r="O83" i="1" s="1"/>
  <c r="I84" i="1"/>
  <c r="O84" i="1" s="1"/>
  <c r="I87" i="1"/>
  <c r="O87" i="1" s="1"/>
  <c r="I88" i="1"/>
  <c r="O88" i="1" s="1"/>
  <c r="I89" i="1"/>
  <c r="O89" i="1" s="1"/>
  <c r="I90" i="1"/>
  <c r="O90" i="1" s="1"/>
  <c r="I91" i="1"/>
  <c r="O91" i="1" s="1"/>
  <c r="I92" i="1"/>
  <c r="O92" i="1" s="1"/>
  <c r="I93" i="1"/>
  <c r="O93" i="1" s="1"/>
  <c r="I94" i="1"/>
  <c r="O94" i="1" s="1"/>
  <c r="I95" i="1"/>
  <c r="O95" i="1" s="1"/>
  <c r="I96" i="1"/>
  <c r="O96" i="1" s="1"/>
  <c r="I97" i="1"/>
  <c r="O97" i="1" s="1"/>
  <c r="I99" i="1"/>
  <c r="O99" i="1" s="1"/>
  <c r="I100" i="1"/>
  <c r="O100" i="1" s="1"/>
  <c r="I101" i="1"/>
  <c r="O101" i="1" s="1"/>
  <c r="I102" i="1"/>
  <c r="O102" i="1" s="1"/>
  <c r="I103" i="1"/>
  <c r="O103" i="1" s="1"/>
  <c r="I104" i="1"/>
  <c r="O104" i="1" s="1"/>
  <c r="I105" i="1"/>
  <c r="O105" i="1" s="1"/>
  <c r="I106" i="1"/>
  <c r="O106" i="1" s="1"/>
  <c r="I107" i="1"/>
  <c r="O107" i="1" s="1"/>
  <c r="I108" i="1"/>
  <c r="O108" i="1" s="1"/>
  <c r="I109" i="1"/>
  <c r="O109" i="1" s="1"/>
  <c r="I112" i="1"/>
  <c r="O112" i="1" s="1"/>
  <c r="I113" i="1"/>
  <c r="O113" i="1" s="1"/>
  <c r="I114" i="1"/>
  <c r="O114" i="1" s="1"/>
  <c r="I115" i="1"/>
  <c r="O115" i="1" s="1"/>
  <c r="I116" i="1"/>
  <c r="O116" i="1" s="1"/>
  <c r="I118" i="1"/>
  <c r="O118" i="1" s="1"/>
  <c r="I119" i="1"/>
  <c r="O119" i="1" s="1"/>
  <c r="H20" i="1"/>
  <c r="N20" i="1" s="1"/>
  <c r="H21" i="1"/>
  <c r="N21" i="1" s="1"/>
  <c r="H22" i="1"/>
  <c r="N22" i="1" s="1"/>
  <c r="H23" i="1"/>
  <c r="N23" i="1" s="1"/>
  <c r="H24" i="1"/>
  <c r="N24" i="1" s="1"/>
  <c r="H25" i="1"/>
  <c r="N25" i="1" s="1"/>
  <c r="H26" i="1"/>
  <c r="N26" i="1" s="1"/>
  <c r="H27" i="1"/>
  <c r="N27" i="1" s="1"/>
  <c r="H28" i="1"/>
  <c r="N28" i="1" s="1"/>
  <c r="H29" i="1"/>
  <c r="N29" i="1" s="1"/>
  <c r="H30" i="1"/>
  <c r="N30" i="1" s="1"/>
  <c r="H31" i="1"/>
  <c r="N31" i="1" s="1"/>
  <c r="H32" i="1"/>
  <c r="N32" i="1" s="1"/>
  <c r="H33" i="1"/>
  <c r="N33" i="1" s="1"/>
  <c r="H34" i="1"/>
  <c r="N34" i="1" s="1"/>
  <c r="H35" i="1"/>
  <c r="N35" i="1" s="1"/>
  <c r="H36" i="1"/>
  <c r="N36" i="1" s="1"/>
  <c r="H37" i="1"/>
  <c r="N37" i="1" s="1"/>
  <c r="H38" i="1"/>
  <c r="N38" i="1" s="1"/>
  <c r="H39" i="1"/>
  <c r="N39" i="1" s="1"/>
  <c r="H40" i="1"/>
  <c r="N40" i="1" s="1"/>
  <c r="H41" i="1"/>
  <c r="N41" i="1" s="1"/>
  <c r="H42" i="1"/>
  <c r="N42" i="1" s="1"/>
  <c r="H43" i="1"/>
  <c r="N43" i="1" s="1"/>
  <c r="H44" i="1"/>
  <c r="N44" i="1" s="1"/>
  <c r="H45" i="1"/>
  <c r="N45" i="1" s="1"/>
  <c r="H46" i="1"/>
  <c r="N46" i="1" s="1"/>
  <c r="H47" i="1"/>
  <c r="N47" i="1" s="1"/>
  <c r="H48" i="1"/>
  <c r="N48" i="1" s="1"/>
  <c r="H49" i="1"/>
  <c r="N49" i="1" s="1"/>
  <c r="H50" i="1"/>
  <c r="N50" i="1" s="1"/>
  <c r="H51" i="1"/>
  <c r="N51" i="1" s="1"/>
  <c r="H52" i="1"/>
  <c r="N52" i="1" s="1"/>
  <c r="H53" i="1"/>
  <c r="N53" i="1" s="1"/>
  <c r="H54" i="1"/>
  <c r="N54" i="1" s="1"/>
  <c r="H55" i="1"/>
  <c r="N55" i="1" s="1"/>
  <c r="H56" i="1"/>
  <c r="N56" i="1" s="1"/>
  <c r="H57" i="1"/>
  <c r="N57" i="1" s="1"/>
  <c r="H58" i="1"/>
  <c r="N58" i="1" s="1"/>
  <c r="H59" i="1"/>
  <c r="N59" i="1" s="1"/>
  <c r="H60" i="1"/>
  <c r="N60" i="1" s="1"/>
  <c r="H61" i="1"/>
  <c r="N61" i="1" s="1"/>
  <c r="H62" i="1"/>
  <c r="N62" i="1" s="1"/>
  <c r="H63" i="1"/>
  <c r="N63" i="1" s="1"/>
  <c r="H64" i="1"/>
  <c r="N64" i="1" s="1"/>
  <c r="H65" i="1"/>
  <c r="N65" i="1" s="1"/>
  <c r="H66" i="1"/>
  <c r="N66" i="1" s="1"/>
  <c r="H67" i="1"/>
  <c r="N67" i="1" s="1"/>
  <c r="H68" i="1"/>
  <c r="N68" i="1" s="1"/>
  <c r="H69" i="1"/>
  <c r="N69" i="1" s="1"/>
  <c r="H70" i="1"/>
  <c r="N70" i="1" s="1"/>
  <c r="H71" i="1"/>
  <c r="N71" i="1" s="1"/>
  <c r="H72" i="1"/>
  <c r="N72" i="1" s="1"/>
  <c r="H73" i="1"/>
  <c r="N73" i="1" s="1"/>
  <c r="H74" i="1"/>
  <c r="N74" i="1" s="1"/>
  <c r="H75" i="1"/>
  <c r="N75" i="1" s="1"/>
  <c r="H76" i="1"/>
  <c r="N76" i="1" s="1"/>
  <c r="H77" i="1"/>
  <c r="N77" i="1" s="1"/>
  <c r="H78" i="1"/>
  <c r="N78" i="1" s="1"/>
  <c r="H79" i="1"/>
  <c r="N79" i="1" s="1"/>
  <c r="H80" i="1"/>
  <c r="N80" i="1" s="1"/>
  <c r="H81" i="1"/>
  <c r="N81" i="1" s="1"/>
  <c r="H82" i="1"/>
  <c r="N82" i="1" s="1"/>
  <c r="H83" i="1"/>
  <c r="N83" i="1" s="1"/>
  <c r="H84" i="1"/>
  <c r="N84" i="1" s="1"/>
  <c r="H87" i="1"/>
  <c r="N87" i="1" s="1"/>
  <c r="H88" i="1"/>
  <c r="N88" i="1" s="1"/>
  <c r="H89" i="1"/>
  <c r="N89" i="1" s="1"/>
  <c r="H90" i="1"/>
  <c r="N90" i="1" s="1"/>
  <c r="H91" i="1"/>
  <c r="N91" i="1" s="1"/>
  <c r="H92" i="1"/>
  <c r="N92" i="1" s="1"/>
  <c r="H93" i="1"/>
  <c r="N93" i="1" s="1"/>
  <c r="H94" i="1"/>
  <c r="N94" i="1" s="1"/>
  <c r="H95" i="1"/>
  <c r="N95" i="1" s="1"/>
  <c r="H96" i="1"/>
  <c r="N96" i="1" s="1"/>
  <c r="H97" i="1"/>
  <c r="N97" i="1" s="1"/>
  <c r="H99" i="1"/>
  <c r="N99" i="1" s="1"/>
  <c r="H100" i="1"/>
  <c r="N100" i="1" s="1"/>
  <c r="H101" i="1"/>
  <c r="N101" i="1" s="1"/>
  <c r="H102" i="1"/>
  <c r="N102" i="1" s="1"/>
  <c r="H103" i="1"/>
  <c r="N103" i="1" s="1"/>
  <c r="H104" i="1"/>
  <c r="N104" i="1" s="1"/>
  <c r="H105" i="1"/>
  <c r="N105" i="1" s="1"/>
  <c r="H106" i="1"/>
  <c r="N106" i="1" s="1"/>
  <c r="H107" i="1"/>
  <c r="N107" i="1" s="1"/>
  <c r="H108" i="1"/>
  <c r="N108" i="1" s="1"/>
  <c r="H109" i="1"/>
  <c r="N109" i="1" s="1"/>
  <c r="H112" i="1"/>
  <c r="N112" i="1" s="1"/>
  <c r="H113" i="1"/>
  <c r="N113" i="1" s="1"/>
  <c r="H114" i="1"/>
  <c r="N114" i="1" s="1"/>
  <c r="H115" i="1"/>
  <c r="N115" i="1" s="1"/>
  <c r="N116" i="1"/>
  <c r="H9" i="1"/>
  <c r="N9" i="1" s="1"/>
  <c r="H10" i="1"/>
  <c r="N10" i="1" s="1"/>
  <c r="H11" i="1"/>
  <c r="N11" i="1" s="1"/>
  <c r="H12" i="1"/>
  <c r="N12" i="1" s="1"/>
  <c r="H13" i="1"/>
  <c r="N13" i="1" s="1"/>
  <c r="H14" i="1"/>
  <c r="N14" i="1" s="1"/>
  <c r="H15" i="1"/>
  <c r="N15" i="1" s="1"/>
  <c r="H16" i="1"/>
  <c r="N16" i="1" s="1"/>
  <c r="H17" i="1"/>
  <c r="N17" i="1" s="1"/>
  <c r="H18" i="1"/>
  <c r="N18" i="1" s="1"/>
  <c r="H19" i="1"/>
  <c r="N19" i="1" s="1"/>
  <c r="K5" i="1"/>
  <c r="J5" i="1"/>
  <c r="T20" i="1" l="1"/>
  <c r="U20" i="1" s="1"/>
  <c r="V20" i="1" s="1"/>
  <c r="T9" i="1"/>
  <c r="U9" i="1" s="1"/>
  <c r="V9" i="1" s="1"/>
  <c r="T12" i="1"/>
  <c r="U12" i="1" s="1"/>
  <c r="V12" i="1" s="1"/>
  <c r="T51" i="1"/>
  <c r="U51" i="1" s="1"/>
  <c r="V51" i="1" s="1"/>
  <c r="T102" i="1"/>
  <c r="U102" i="1" s="1"/>
  <c r="V102" i="1" s="1"/>
  <c r="T66" i="1"/>
  <c r="U66" i="1" s="1"/>
  <c r="V66" i="1" s="1"/>
  <c r="T113" i="1"/>
  <c r="U113" i="1" s="1"/>
  <c r="V113" i="1" s="1"/>
  <c r="T60" i="1"/>
  <c r="U60" i="1" s="1"/>
  <c r="V60" i="1" s="1"/>
  <c r="T83" i="1"/>
  <c r="U83" i="1" s="1"/>
  <c r="V83" i="1" s="1"/>
  <c r="T59" i="1"/>
  <c r="U59" i="1" s="1"/>
  <c r="V59" i="1" s="1"/>
  <c r="T34" i="1"/>
  <c r="U34" i="1" s="1"/>
  <c r="V34" i="1" s="1"/>
  <c r="T108" i="1"/>
  <c r="U108" i="1" s="1"/>
  <c r="V108" i="1" s="1"/>
  <c r="T100" i="1"/>
  <c r="U100" i="1" s="1"/>
  <c r="V100" i="1" s="1"/>
  <c r="T91" i="1"/>
  <c r="U91" i="1" s="1"/>
  <c r="V91" i="1" s="1"/>
  <c r="T57" i="1"/>
  <c r="U57" i="1" s="1"/>
  <c r="V57" i="1" s="1"/>
  <c r="T103" i="1"/>
  <c r="U103" i="1" s="1"/>
  <c r="V103" i="1" s="1"/>
  <c r="T55" i="1"/>
  <c r="U55" i="1" s="1"/>
  <c r="V55" i="1" s="1"/>
  <c r="T119" i="1"/>
  <c r="U119" i="1" s="1"/>
  <c r="V119" i="1" s="1"/>
  <c r="T106" i="1"/>
  <c r="U106" i="1" s="1"/>
  <c r="V106" i="1" s="1"/>
  <c r="T97" i="1"/>
  <c r="U97" i="1" s="1"/>
  <c r="V97" i="1" s="1"/>
  <c r="T89" i="1"/>
  <c r="U89" i="1" s="1"/>
  <c r="V89" i="1" s="1"/>
  <c r="T39" i="1"/>
  <c r="U39" i="1" s="1"/>
  <c r="V39" i="1" s="1"/>
  <c r="T31" i="1"/>
  <c r="U31" i="1" s="1"/>
  <c r="V31" i="1" s="1"/>
  <c r="T118" i="1"/>
  <c r="U118" i="1" s="1"/>
  <c r="V118" i="1" s="1"/>
  <c r="T70" i="1"/>
  <c r="U70" i="1" s="1"/>
  <c r="V70" i="1" s="1"/>
  <c r="T84" i="1"/>
  <c r="U84" i="1" s="1"/>
  <c r="V84" i="1" s="1"/>
  <c r="T94" i="1"/>
  <c r="U94" i="1" s="1"/>
  <c r="V94" i="1" s="1"/>
  <c r="T38" i="1"/>
  <c r="U38" i="1" s="1"/>
  <c r="V38" i="1" s="1"/>
  <c r="T104" i="1"/>
  <c r="U104" i="1" s="1"/>
  <c r="V104" i="1" s="1"/>
  <c r="T95" i="1"/>
  <c r="U95" i="1" s="1"/>
  <c r="V95" i="1" s="1"/>
  <c r="T87" i="1"/>
  <c r="U87" i="1" s="1"/>
  <c r="V87" i="1" s="1"/>
  <c r="T69" i="1"/>
  <c r="U69" i="1" s="1"/>
  <c r="V69" i="1" s="1"/>
  <c r="T116" i="1"/>
  <c r="U116" i="1" s="1"/>
  <c r="V116" i="1" s="1"/>
  <c r="T115" i="1"/>
  <c r="U115" i="1" s="1"/>
  <c r="V115" i="1" s="1"/>
  <c r="T114" i="1"/>
  <c r="U114" i="1" s="1"/>
  <c r="V114" i="1" s="1"/>
  <c r="T112" i="1"/>
  <c r="U112" i="1" s="1"/>
  <c r="V112" i="1" s="1"/>
  <c r="T107" i="1"/>
  <c r="U107" i="1" s="1"/>
  <c r="V107" i="1" s="1"/>
  <c r="T99" i="1"/>
  <c r="U99" i="1" s="1"/>
  <c r="V99" i="1" s="1"/>
  <c r="T105" i="1"/>
  <c r="U105" i="1" s="1"/>
  <c r="V105" i="1" s="1"/>
  <c r="T96" i="1"/>
  <c r="U96" i="1" s="1"/>
  <c r="V96" i="1" s="1"/>
  <c r="T88" i="1"/>
  <c r="U88" i="1" s="1"/>
  <c r="V88" i="1" s="1"/>
  <c r="T90" i="1"/>
  <c r="U90" i="1" s="1"/>
  <c r="V90" i="1" s="1"/>
  <c r="T93" i="1"/>
  <c r="U93" i="1" s="1"/>
  <c r="V93" i="1" s="1"/>
  <c r="T109" i="1"/>
  <c r="U109" i="1" s="1"/>
  <c r="V109" i="1" s="1"/>
  <c r="T101" i="1"/>
  <c r="U101" i="1" s="1"/>
  <c r="V101" i="1" s="1"/>
  <c r="T92" i="1"/>
  <c r="U92" i="1" s="1"/>
  <c r="V92" i="1" s="1"/>
  <c r="T82" i="1"/>
  <c r="U82" i="1" s="1"/>
  <c r="V82" i="1" s="1"/>
  <c r="T81" i="1"/>
  <c r="U81" i="1" s="1"/>
  <c r="V81" i="1" s="1"/>
  <c r="T80" i="1"/>
  <c r="U80" i="1" s="1"/>
  <c r="V80" i="1" s="1"/>
  <c r="T78" i="1"/>
  <c r="U78" i="1" s="1"/>
  <c r="V78" i="1" s="1"/>
  <c r="T79" i="1"/>
  <c r="U79" i="1" s="1"/>
  <c r="V79" i="1" s="1"/>
  <c r="T77" i="1"/>
  <c r="U77" i="1" s="1"/>
  <c r="V77" i="1" s="1"/>
  <c r="T76" i="1"/>
  <c r="U76" i="1" s="1"/>
  <c r="V76" i="1" s="1"/>
  <c r="T74" i="1"/>
  <c r="U74" i="1" s="1"/>
  <c r="V74" i="1" s="1"/>
  <c r="T73" i="1"/>
  <c r="U73" i="1" s="1"/>
  <c r="V73" i="1" s="1"/>
  <c r="T75" i="1"/>
  <c r="U75" i="1" s="1"/>
  <c r="V75" i="1" s="1"/>
  <c r="T72" i="1"/>
  <c r="U72" i="1" s="1"/>
  <c r="V72" i="1" s="1"/>
  <c r="T71" i="1"/>
  <c r="U71" i="1" s="1"/>
  <c r="V71" i="1" s="1"/>
  <c r="T68" i="1"/>
  <c r="U68" i="1" s="1"/>
  <c r="V68" i="1" s="1"/>
  <c r="T67" i="1"/>
  <c r="U67" i="1" s="1"/>
  <c r="V67" i="1" s="1"/>
  <c r="T65" i="1"/>
  <c r="U65" i="1" s="1"/>
  <c r="V65" i="1" s="1"/>
  <c r="T64" i="1"/>
  <c r="U64" i="1" s="1"/>
  <c r="V64" i="1" s="1"/>
  <c r="T63" i="1"/>
  <c r="U63" i="1" s="1"/>
  <c r="V63" i="1" s="1"/>
  <c r="T62" i="1"/>
  <c r="U62" i="1" s="1"/>
  <c r="V62" i="1" s="1"/>
  <c r="T61" i="1"/>
  <c r="U61" i="1" s="1"/>
  <c r="V61" i="1" s="1"/>
  <c r="T58" i="1"/>
  <c r="U58" i="1" s="1"/>
  <c r="V58" i="1" s="1"/>
  <c r="T56" i="1"/>
  <c r="U56" i="1" s="1"/>
  <c r="V56" i="1" s="1"/>
  <c r="T54" i="1"/>
  <c r="U54" i="1" s="1"/>
  <c r="V54" i="1" s="1"/>
  <c r="T53" i="1"/>
  <c r="U53" i="1" s="1"/>
  <c r="V53" i="1" s="1"/>
  <c r="T52" i="1"/>
  <c r="U52" i="1" s="1"/>
  <c r="V52" i="1" s="1"/>
  <c r="T50" i="1"/>
  <c r="U50" i="1" s="1"/>
  <c r="V50" i="1" s="1"/>
  <c r="T49" i="1"/>
  <c r="U49" i="1" s="1"/>
  <c r="V49" i="1" s="1"/>
  <c r="T48" i="1"/>
  <c r="U48" i="1" s="1"/>
  <c r="V48" i="1" s="1"/>
  <c r="T47" i="1"/>
  <c r="U47" i="1" s="1"/>
  <c r="V47" i="1" s="1"/>
  <c r="T45" i="1"/>
  <c r="U45" i="1" s="1"/>
  <c r="V45" i="1" s="1"/>
  <c r="T46" i="1"/>
  <c r="U46" i="1" s="1"/>
  <c r="V46" i="1" s="1"/>
  <c r="T44" i="1"/>
  <c r="U44" i="1" s="1"/>
  <c r="V44" i="1" s="1"/>
  <c r="T43" i="1"/>
  <c r="U43" i="1" s="1"/>
  <c r="V43" i="1" s="1"/>
  <c r="T42" i="1"/>
  <c r="U42" i="1" s="1"/>
  <c r="V42" i="1" s="1"/>
  <c r="T41" i="1"/>
  <c r="U41" i="1" s="1"/>
  <c r="V41" i="1" s="1"/>
  <c r="T40" i="1"/>
  <c r="U40" i="1" s="1"/>
  <c r="V40" i="1" s="1"/>
  <c r="T37" i="1"/>
  <c r="U37" i="1" s="1"/>
  <c r="V37" i="1" s="1"/>
  <c r="T36" i="1"/>
  <c r="U36" i="1" s="1"/>
  <c r="V36" i="1" s="1"/>
  <c r="T35" i="1"/>
  <c r="U35" i="1" s="1"/>
  <c r="V35" i="1" s="1"/>
  <c r="T32" i="1"/>
  <c r="U32" i="1" s="1"/>
  <c r="V32" i="1" s="1"/>
  <c r="T27" i="1"/>
  <c r="U27" i="1" s="1"/>
  <c r="V27" i="1" s="1"/>
  <c r="T21" i="1"/>
  <c r="U21" i="1" s="1"/>
  <c r="V21" i="1" s="1"/>
  <c r="T19" i="1"/>
  <c r="U19" i="1" s="1"/>
  <c r="V19" i="1" s="1"/>
  <c r="T18" i="1"/>
  <c r="U18" i="1" s="1"/>
  <c r="V18" i="1" s="1"/>
  <c r="T25" i="1"/>
  <c r="U25" i="1" s="1"/>
  <c r="V25" i="1" s="1"/>
  <c r="T24" i="1"/>
  <c r="U24" i="1" s="1"/>
  <c r="V24" i="1" s="1"/>
  <c r="T17" i="1"/>
  <c r="U17" i="1" s="1"/>
  <c r="V17" i="1" s="1"/>
  <c r="T23" i="1"/>
  <c r="U23" i="1" s="1"/>
  <c r="V23" i="1" s="1"/>
  <c r="T16" i="1"/>
  <c r="U16" i="1" s="1"/>
  <c r="V16" i="1" s="1"/>
  <c r="T30" i="1"/>
  <c r="U30" i="1" s="1"/>
  <c r="V30" i="1" s="1"/>
  <c r="T22" i="1"/>
  <c r="U22" i="1" s="1"/>
  <c r="V22" i="1" s="1"/>
  <c r="T29" i="1"/>
  <c r="U29" i="1" s="1"/>
  <c r="V29" i="1" s="1"/>
  <c r="T28" i="1"/>
  <c r="U28" i="1" s="1"/>
  <c r="V28" i="1" s="1"/>
  <c r="T26" i="1"/>
  <c r="U26" i="1" s="1"/>
  <c r="V26" i="1" s="1"/>
  <c r="T33" i="1"/>
  <c r="U33" i="1" s="1"/>
  <c r="V33" i="1" s="1"/>
  <c r="T15" i="1"/>
  <c r="U15" i="1" s="1"/>
  <c r="V15" i="1" s="1"/>
  <c r="T14" i="1"/>
  <c r="U14" i="1" s="1"/>
  <c r="V14" i="1" s="1"/>
  <c r="T13" i="1"/>
  <c r="U13" i="1" s="1"/>
  <c r="V13" i="1" s="1"/>
  <c r="T11" i="1"/>
  <c r="U11" i="1" s="1"/>
  <c r="V11" i="1" s="1"/>
  <c r="T10" i="1"/>
  <c r="U10" i="1" s="1"/>
  <c r="V10" i="1" s="1"/>
  <c r="T7" i="1"/>
  <c r="U7" i="1" s="1"/>
  <c r="V7" i="1" s="1"/>
  <c r="T8" i="1"/>
  <c r="U8" i="1" s="1"/>
  <c r="V8" i="1" s="1"/>
  <c r="T6" i="1"/>
  <c r="U6" i="1" s="1"/>
  <c r="V6" i="1" s="1"/>
  <c r="R5" i="1"/>
  <c r="S5" i="1"/>
  <c r="Q5" i="1" l="1"/>
  <c r="P5" i="1"/>
  <c r="O5" i="1"/>
  <c r="N5" i="1"/>
  <c r="T5" i="1" l="1"/>
  <c r="U5" i="1" s="1"/>
  <c r="V5" i="1" s="1"/>
</calcChain>
</file>

<file path=xl/sharedStrings.xml><?xml version="1.0" encoding="utf-8"?>
<sst xmlns="http://schemas.openxmlformats.org/spreadsheetml/2006/main" count="144" uniqueCount="105">
  <si>
    <t>U1</t>
  </si>
  <si>
    <t>U2</t>
  </si>
  <si>
    <t>U3</t>
  </si>
  <si>
    <t>U4</t>
  </si>
  <si>
    <t>U5</t>
  </si>
  <si>
    <t>Ub</t>
  </si>
  <si>
    <t>(lnU1)^2</t>
  </si>
  <si>
    <t>(lnU2)^2</t>
  </si>
  <si>
    <t>(lnU3)^2</t>
  </si>
  <si>
    <t>(lnU4)^2</t>
  </si>
  <si>
    <t>(lnU5)^2</t>
  </si>
  <si>
    <t>(lnUb)^2</t>
  </si>
  <si>
    <t>SOMMA</t>
  </si>
  <si>
    <t>RADQ</t>
  </si>
  <si>
    <t>Reliability</t>
  </si>
  <si>
    <t>Completeness</t>
  </si>
  <si>
    <t>Temporal correlation</t>
  </si>
  <si>
    <t>Geographical correlation</t>
  </si>
  <si>
    <t>Further tecnological correlation</t>
  </si>
  <si>
    <r>
      <t>EXP^RADQ (</t>
    </r>
    <r>
      <rPr>
        <sz val="10"/>
        <rFont val="Calibri"/>
        <family val="2"/>
      </rPr>
      <t>σ</t>
    </r>
    <r>
      <rPr>
        <vertAlign val="superscript"/>
        <sz val="10"/>
        <rFont val="Arial"/>
        <family val="2"/>
      </rPr>
      <t>2</t>
    </r>
    <r>
      <rPr>
        <sz val="10"/>
        <rFont val="Arial"/>
        <family val="2"/>
      </rPr>
      <t>)</t>
    </r>
  </si>
  <si>
    <t xml:space="preserve">SCORE </t>
  </si>
  <si>
    <t>Nitric acid, without water, in 50% solution state {RER}| market for nitric acid, without water, in 50% solution state | APOS, U</t>
  </si>
  <si>
    <t>Hydrochloric acid, without water, in 30% solution state {RER}| market for hydrochloric acid, without water, in 30% solution state | APOS, U</t>
  </si>
  <si>
    <t>Sulfuric acid {RER}| market for sulfuric acid | APOS, U</t>
  </si>
  <si>
    <t>Ascorbic acid {GLO}| market for ascorbic acid | APOS, U</t>
  </si>
  <si>
    <t>Formic acid {RER}| market for formic acid | APOS, U</t>
  </si>
  <si>
    <t>Acetic acid, without water, in 98% solution state {GLO}| market for acetic acid, without water, in 98% solution state | APOS, U</t>
  </si>
  <si>
    <t>Sodium hydroxide, without water, in 50% solution state {GLO}| market for sodium hydroxide, without water, in 50% solution state | APOS, U</t>
  </si>
  <si>
    <t>Soda ash, light, crystalline, heptahydrate {GLO}| market for soda ash, light, crystalline, heptahydrate | APOS, U</t>
  </si>
  <si>
    <t>Borax, anhydrous, powder {GLO}| market for borax, anhydrous, powder | APOS, U</t>
  </si>
  <si>
    <t>Oxygen, liquid {RER}| market for oxygen, liquid | APOS, U</t>
  </si>
  <si>
    <t>Chemical, organic {GLO}| market for chemical, organic | APOS, U</t>
  </si>
  <si>
    <t>Textile, nonwoven polypropylene {GLO}| market for textile, nonwoven polypropylene | APOS, U</t>
  </si>
  <si>
    <t>Sodium chloride, powder {RER}| market for | APOS, U</t>
  </si>
  <si>
    <t>Steel, low-alloyed {GLO}| market for steel, low-alloyed | APOS, U</t>
  </si>
  <si>
    <t>Cast iron {GLO}| market for cast iron | APOS, U</t>
  </si>
  <si>
    <t>Polysulfone {GLO}| market for polysulfone | APOS, U</t>
  </si>
  <si>
    <t>Aluminium oxide {GLO}| market for aluminium oxide | APOS, U</t>
  </si>
  <si>
    <t>Silica sand {GLO}| market for silica sand | APOS, U</t>
  </si>
  <si>
    <t>Quicklime, milled, packed {RER}| market for quicklime, milled, packed | APOS, U</t>
  </si>
  <si>
    <t>Water, ultrapure {RER}| water production, ultrapure | APOS, U</t>
  </si>
  <si>
    <t>Concrete, normal strength {RoW}| concrete, all types to generic market for concrete, normal strength | APOS, U</t>
  </si>
  <si>
    <t>Zircon {GLO}| market for zircon | APOS, U</t>
  </si>
  <si>
    <t>Ethanol, without water, in 99.7% solution state, from ethylene {RER}| market for ethanol, without water, in 99.7% solution state, from ethylene | APOS, U</t>
  </si>
  <si>
    <t>Ammonia, anhydrous, liquid {RER w/o RU}| ammonia production, steam reforming, liquid | APOS, U</t>
  </si>
  <si>
    <t>Charcoal {GLO}| market for charcoal | APOS, U</t>
  </si>
  <si>
    <t>Chemical, inorganic {GLO}| market for chemical, inorganic | APOS, U</t>
  </si>
  <si>
    <t>Ammonium chloride {GLO}| market for ammonium chloride | APOS, U</t>
  </si>
  <si>
    <t>Lime, hydrated, packed {RER}| market for lime, hydrated, packed | APOS, U</t>
  </si>
  <si>
    <t>Manganese dioxide {GLO}| market for manganese dioxide | APOS, U</t>
  </si>
  <si>
    <t>Acetone, liquid {RER}| market for acetone, liquid | APOS, U</t>
  </si>
  <si>
    <t>Potassium nitrate, technical grade {GLO}| market for potassium nitrate, technical grade | APOS, U</t>
  </si>
  <si>
    <t>Potassium chloride, industrial grade {GLO}| market for potassium chloride, industrial grade | APOS, U</t>
  </si>
  <si>
    <t>Sodium sulfide {GLO}| market for sodium sulfide | APOS, U</t>
  </si>
  <si>
    <t>Hydrogen peroxide, without water, in 50% solution state {RER}| market for hydrogen peroxide, without water, in 50% solution state | APOS, U</t>
  </si>
  <si>
    <t>Indium {GLO}| market for indium | APOS, U</t>
  </si>
  <si>
    <t>Tin dioxide {GLO}| market for tin dioxide | APOS, U</t>
  </si>
  <si>
    <t>_Silver nitrate {RER}| market for | APOS, U</t>
  </si>
  <si>
    <t>Chlorosulfonic acid {RER}| market for chlorosulfonic acid | APOS, U</t>
  </si>
  <si>
    <t>Maleic anhydride {GLO}| market for maleic anhydride | APOS, U</t>
  </si>
  <si>
    <t>Benzoic acid {RER}| market for benzoic acid | APOS, U</t>
  </si>
  <si>
    <t>Sodium sulfite {RER}| market for sodium sulfite | APOS, U</t>
  </si>
  <si>
    <t>Sodium hypochlorite, without water, in 15% solution state {RER}| market for sodium hypochlorite, without water, in 15% solution state | APOS, U</t>
  </si>
  <si>
    <t>Urea {RER}| market for urea | APOS, U</t>
  </si>
  <si>
    <t>Ethylenediamine {GLO}| market for | APOS, U</t>
  </si>
  <si>
    <t>[thio]carbamate-compound {GLO}| market for [thio]carbamate-compound | APOS, U</t>
  </si>
  <si>
    <t>Oxalic acid {GLO}| market for oxalic acid | Cut-off, U</t>
  </si>
  <si>
    <t>_Polyvinyl Acetate [RER] | APOS, U</t>
  </si>
  <si>
    <t>_Chromium(III) potassium sulfate {RER}| market for | APOS, U</t>
  </si>
  <si>
    <t>Sodium formate {RER}| market for sodium formate | APOS, U</t>
  </si>
  <si>
    <t>Sodium tetrahydridoborate {GLO}| market for sodium tetrahydridoborate | APOS, U</t>
  </si>
  <si>
    <t>Iron(III) chloride, without water, in 40% solution state {GLO}| market for iron(III) chloride, without water, in 40% solution state | APOS, U</t>
  </si>
  <si>
    <t>Hydrogen, gaseous {GLO}| market for hydrogen, gaseous | APOS, U</t>
  </si>
  <si>
    <t>Carbon dioxide, liquid {RER}| market for carbon dioxide, liquid | APOS, U</t>
  </si>
  <si>
    <t>Nitrogen, liquid {GLO}| market for | APOS, U</t>
  </si>
  <si>
    <t>Argon, crude, liquid {GLO}| market for argon, crude, liquid | APOS, U</t>
  </si>
  <si>
    <t>Helium {GLO}| market for helium | APOS, U</t>
  </si>
  <si>
    <t>Acrylic varnish, with water, in 53% solution state {RER}| market for acrylic varnish, with water, in 53% solution state | APOS, U</t>
  </si>
  <si>
    <t>Xylene, mixed {RER}| market for xylene, mixed | APOS, U</t>
  </si>
  <si>
    <t>Isobutanol {GLO}| market for | APOS, U</t>
  </si>
  <si>
    <t>3-methyl-1-butyl acetate {GLO}| market for 3-methyl-1-butyl acetate | APOS, U</t>
  </si>
  <si>
    <t>1-methoxy-2-propanol {GLO}| market for 1-methoxy-2-propanol | Cut-off, U</t>
  </si>
  <si>
    <t>Lubricating oil {RER}| market for lubricating oil | APOS, U</t>
  </si>
  <si>
    <t>Graphite {GLO}| market for graphite | APOS, U</t>
  </si>
  <si>
    <t>Paraffin {GLO}| market for paraffin | APOS, U</t>
  </si>
  <si>
    <t>Ceramic tile {GLO}| market for ceramic tile | APOS, U</t>
  </si>
  <si>
    <t>Silicon carbide {GLO}| market for silicon carbide | APOS, U</t>
  </si>
  <si>
    <t>Zirconium oxide {GLO}| market for zirconium oxide | APOS, U</t>
  </si>
  <si>
    <t>Water, completely softened {RER}| market for water, completely softened | APOS, U</t>
  </si>
  <si>
    <t>Transport, freight, lorry 16-32 metric ton, EURO6 {RER}| market for transport, freight, lorry 16-32 metric ton, EURO6 | APOS, U</t>
  </si>
  <si>
    <t>Transport, freight, lorry 7.5-16 metric ton, EURO6 {RER}| market for transport, freight, lorry 7.5-16 metric ton, EURO6 | APOS, U</t>
  </si>
  <si>
    <t>Electricity/heat</t>
  </si>
  <si>
    <t>Propane {GLO}| market for propane | APOS, U</t>
  </si>
  <si>
    <t>Electricity, medium voltage {IT}| market for electricity, medium voltage | APOS, U</t>
  </si>
  <si>
    <t>Diesel {Europe without Switzerland}| market for diesel | APOS, U</t>
  </si>
  <si>
    <t>Natural gas, high pressure {IT}| market for natural gas, high pressure | APOS, U</t>
  </si>
  <si>
    <t>Waste to treatment</t>
  </si>
  <si>
    <t>Inert waste, for final disposal {CH}| treatment of inert waste, inert material landfill | APOS, U</t>
  </si>
  <si>
    <t>Wastewater, average {Europe without Switzerland}| market for wastewater, average | APOS, U</t>
  </si>
  <si>
    <t>Chemicals/Auxiliaries</t>
  </si>
  <si>
    <t>Transportation</t>
  </si>
  <si>
    <t>Perlite</t>
  </si>
  <si>
    <t>Quarzite</t>
  </si>
  <si>
    <t>CER 110109</t>
  </si>
  <si>
    <t>Copper cake {GLO}| treatment of copper cake | APOS, 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</si>
</sst>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E+00"/>
  </numFmts>
  <fonts count="7" x14ac:knownFonts="1">
    <font>
      <sz val="10"/>
      <name val="Arial"/>
    </font>
    <font>
      <b/>
      <sz val="11"/>
      <color indexed="8"/>
      <name val="Calibri"/>
      <family val="2"/>
    </font>
    <font>
      <sz val="10"/>
      <name val="Arial"/>
      <family val="2"/>
    </font>
    <font>
      <sz val="10"/>
      <name val="Calibri"/>
      <family val="2"/>
    </font>
    <font>
      <vertAlign val="superscript"/>
      <sz val="10"/>
      <name val="Arial"/>
      <family val="2"/>
    </font>
    <font>
      <sz val="9"/>
      <name val="Arial"/>
      <family val="2"/>
    </font>
    <font>
      <sz val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2" fontId="0" fillId="0" borderId="0" xfId="0" applyNumberFormat="1"/>
    <xf numFmtId="1" fontId="0" fillId="0" borderId="0" xfId="0" applyNumberFormat="1"/>
    <xf numFmtId="1" fontId="0" fillId="0" borderId="0" xfId="0" applyNumberFormat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3" borderId="0" xfId="0" applyFill="1" applyAlignment="1">
      <alignment horizontal="center" vertical="center"/>
    </xf>
    <xf numFmtId="2" fontId="0" fillId="3" borderId="0" xfId="0" applyNumberFormat="1" applyFill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0" fillId="2" borderId="0" xfId="0" applyFill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0" fillId="0" borderId="0" xfId="0" applyAlignment="1">
      <alignment horizontal="left" vertical="top"/>
    </xf>
    <xf numFmtId="0" fontId="2" fillId="0" borderId="0" xfId="0" applyFont="1" applyAlignment="1">
      <alignment horizontal="left" vertical="top"/>
    </xf>
    <xf numFmtId="0" fontId="0" fillId="4" borderId="0" xfId="0" applyFill="1" applyAlignment="1">
      <alignment horizontal="left"/>
    </xf>
    <xf numFmtId="1" fontId="0" fillId="4" borderId="0" xfId="0" applyNumberFormat="1" applyFill="1" applyAlignment="1">
      <alignment horizontal="center" vertical="center"/>
    </xf>
    <xf numFmtId="0" fontId="0" fillId="4" borderId="0" xfId="0" applyFill="1" applyAlignment="1">
      <alignment horizontal="center" vertical="center"/>
    </xf>
    <xf numFmtId="2" fontId="0" fillId="4" borderId="0" xfId="0" applyNumberFormat="1" applyFill="1" applyAlignment="1">
      <alignment horizontal="center" vertical="center"/>
    </xf>
    <xf numFmtId="164" fontId="0" fillId="4" borderId="0" xfId="0" applyNumberFormat="1" applyFill="1" applyAlignment="1">
      <alignment horizontal="center" vertical="center"/>
    </xf>
    <xf numFmtId="0" fontId="0" fillId="4" borderId="0" xfId="0" applyFill="1"/>
  </cellXfs>
  <cellStyles count="1">
    <cellStyle name="Normale" xfId="0" builtinId="0"/>
  </cellStyles>
  <dxfs count="2"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120"/>
  <sheetViews>
    <sheetView tabSelected="1" zoomScale="85" zoomScaleNormal="85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J12" sqref="J12"/>
    </sheetView>
  </sheetViews>
  <sheetFormatPr baseColWidth="10" defaultColWidth="8.83203125" defaultRowHeight="13" x14ac:dyDescent="0.15"/>
  <cols>
    <col min="1" max="1" width="116.83203125" customWidth="1"/>
    <col min="2" max="4" width="14.83203125" style="2" customWidth="1"/>
    <col min="5" max="5" width="12.83203125" style="2" customWidth="1"/>
    <col min="6" max="6" width="14.83203125" style="2" customWidth="1"/>
    <col min="7" max="7" width="1.6640625" style="14" customWidth="1"/>
    <col min="8" max="8" width="10" style="2" bestFit="1" customWidth="1"/>
    <col min="9" max="12" width="9.1640625" style="2"/>
    <col min="13" max="21" width="8.6640625" style="2"/>
    <col min="22" max="22" width="13.83203125" style="2" bestFit="1" customWidth="1"/>
    <col min="26" max="30" width="11.83203125" customWidth="1"/>
  </cols>
  <sheetData>
    <row r="1" spans="1:30" ht="24" x14ac:dyDescent="0.15">
      <c r="A1" s="1"/>
      <c r="B1" s="11" t="s">
        <v>14</v>
      </c>
      <c r="C1" s="11" t="s">
        <v>15</v>
      </c>
      <c r="D1" s="12" t="s">
        <v>16</v>
      </c>
      <c r="E1" s="12" t="s">
        <v>17</v>
      </c>
      <c r="F1" s="12" t="s">
        <v>18</v>
      </c>
      <c r="H1" s="2" t="s">
        <v>0</v>
      </c>
      <c r="I1" s="2" t="s">
        <v>1</v>
      </c>
      <c r="J1" s="2" t="s">
        <v>2</v>
      </c>
      <c r="K1" s="2" t="s">
        <v>3</v>
      </c>
      <c r="L1" s="2" t="s">
        <v>4</v>
      </c>
      <c r="M1" s="9" t="s">
        <v>5</v>
      </c>
      <c r="N1" s="2" t="s">
        <v>6</v>
      </c>
      <c r="O1" s="2" t="s">
        <v>7</v>
      </c>
      <c r="P1" s="2" t="s">
        <v>8</v>
      </c>
      <c r="Q1" s="2" t="s">
        <v>9</v>
      </c>
      <c r="R1" s="2" t="s">
        <v>10</v>
      </c>
      <c r="S1" s="2" t="s">
        <v>11</v>
      </c>
      <c r="T1" s="2" t="s">
        <v>12</v>
      </c>
      <c r="U1" s="2" t="s">
        <v>13</v>
      </c>
      <c r="V1" s="13" t="s">
        <v>19</v>
      </c>
    </row>
    <row r="2" spans="1:30" ht="15" x14ac:dyDescent="0.15">
      <c r="A2" s="16" t="s">
        <v>99</v>
      </c>
      <c r="B2" s="11"/>
      <c r="C2" s="11"/>
      <c r="D2" s="12"/>
      <c r="E2" s="12"/>
      <c r="F2" s="12"/>
      <c r="M2" s="9"/>
      <c r="V2" s="13"/>
    </row>
    <row r="3" spans="1:30" x14ac:dyDescent="0.15">
      <c r="A3" s="18" t="s">
        <v>101</v>
      </c>
      <c r="B3" s="11">
        <v>3</v>
      </c>
      <c r="C3" s="11">
        <v>5</v>
      </c>
      <c r="D3" s="12">
        <v>1</v>
      </c>
      <c r="E3" s="12">
        <v>2</v>
      </c>
      <c r="F3" s="12">
        <v>4</v>
      </c>
      <c r="H3" s="3">
        <f t="shared" ref="H3:H4" si="0">VLOOKUP(B3,$Y$6:$AD$10,2)</f>
        <v>1.1000000000000001</v>
      </c>
      <c r="I3" s="3">
        <f t="shared" ref="I3:I4" si="1">VLOOKUP(C3,$Y$6:$AD$10,3)</f>
        <v>1.2</v>
      </c>
      <c r="J3" s="3">
        <f t="shared" ref="J3:J4" si="2">VLOOKUP(D3,$Y$6:$AD$10,4)</f>
        <v>1</v>
      </c>
      <c r="K3" s="3">
        <f t="shared" ref="K3" si="3">VLOOKUP(E3,$Y$6:$AD$10,5)</f>
        <v>1.0009999999999999</v>
      </c>
      <c r="L3" s="3">
        <f t="shared" ref="L3:L4" si="4">VLOOKUP(F3,$Y$6:$AD$10,6)</f>
        <v>1.5</v>
      </c>
      <c r="M3" s="10">
        <v>1.05</v>
      </c>
      <c r="N3" s="15">
        <f t="shared" ref="N3:S22" si="5">(LN(H3)^2)</f>
        <v>9.0840303743327487E-3</v>
      </c>
      <c r="O3" s="15">
        <f t="shared" si="5"/>
        <v>3.3241150071771211E-2</v>
      </c>
      <c r="P3" s="15">
        <f t="shared" si="5"/>
        <v>0</v>
      </c>
      <c r="Q3" s="15">
        <f t="shared" si="5"/>
        <v>9.99000915833874E-7</v>
      </c>
      <c r="R3" s="15">
        <f t="shared" si="5"/>
        <v>0.16440195389316542</v>
      </c>
      <c r="S3" s="15">
        <f t="shared" si="5"/>
        <v>2.3804801196801307E-3</v>
      </c>
      <c r="T3" s="15">
        <f t="shared" ref="T3:T68" si="6">SUM(N3:S3)</f>
        <v>0.20910861345986534</v>
      </c>
      <c r="U3" s="15">
        <f t="shared" ref="U3:U4" si="7">SQRT(T3)</f>
        <v>0.4572839527688079</v>
      </c>
      <c r="V3" s="15">
        <f t="shared" ref="V3:V4" si="8">EXP(U3)</f>
        <v>1.5797774027350011</v>
      </c>
    </row>
    <row r="4" spans="1:30" x14ac:dyDescent="0.15">
      <c r="A4" s="18" t="s">
        <v>102</v>
      </c>
      <c r="B4" s="11">
        <v>3</v>
      </c>
      <c r="C4" s="11">
        <v>5</v>
      </c>
      <c r="D4" s="12">
        <v>1</v>
      </c>
      <c r="E4" s="12">
        <v>2</v>
      </c>
      <c r="F4" s="12">
        <v>4</v>
      </c>
      <c r="H4" s="3">
        <f t="shared" si="0"/>
        <v>1.1000000000000001</v>
      </c>
      <c r="I4" s="3">
        <f t="shared" si="1"/>
        <v>1.2</v>
      </c>
      <c r="J4" s="3">
        <f t="shared" si="2"/>
        <v>1</v>
      </c>
      <c r="K4" s="3">
        <f>VLOOKUP(E4,$Y$6:$AD$10,5)</f>
        <v>1.0009999999999999</v>
      </c>
      <c r="L4" s="3">
        <f t="shared" si="4"/>
        <v>1.5</v>
      </c>
      <c r="M4" s="10">
        <v>1.05</v>
      </c>
      <c r="N4" s="15">
        <f t="shared" si="5"/>
        <v>9.0840303743327487E-3</v>
      </c>
      <c r="O4" s="15">
        <f t="shared" si="5"/>
        <v>3.3241150071771211E-2</v>
      </c>
      <c r="P4" s="15">
        <f t="shared" si="5"/>
        <v>0</v>
      </c>
      <c r="Q4" s="15">
        <f t="shared" si="5"/>
        <v>9.99000915833874E-7</v>
      </c>
      <c r="R4" s="15">
        <f t="shared" si="5"/>
        <v>0.16440195389316542</v>
      </c>
      <c r="S4" s="15">
        <f>(LN(M4)^2)</f>
        <v>2.3804801196801307E-3</v>
      </c>
      <c r="T4" s="15">
        <f t="shared" si="6"/>
        <v>0.20910861345986534</v>
      </c>
      <c r="U4" s="15">
        <f t="shared" si="7"/>
        <v>0.4572839527688079</v>
      </c>
      <c r="V4" s="15">
        <f t="shared" si="8"/>
        <v>1.5797774027350011</v>
      </c>
    </row>
    <row r="5" spans="1:30" ht="39" x14ac:dyDescent="0.15">
      <c r="A5" s="18" t="s">
        <v>21</v>
      </c>
      <c r="B5" s="6">
        <v>2</v>
      </c>
      <c r="C5" s="2">
        <v>2</v>
      </c>
      <c r="D5" s="2">
        <v>1</v>
      </c>
      <c r="E5" s="2">
        <v>1</v>
      </c>
      <c r="F5" s="2">
        <v>1</v>
      </c>
      <c r="H5" s="3">
        <f>VLOOKUP(B5,$Y$6:$AD$10,2)</f>
        <v>1.05</v>
      </c>
      <c r="I5" s="3">
        <f>VLOOKUP(C5,$Y$6:$AD$10,3)</f>
        <v>1.02</v>
      </c>
      <c r="J5" s="3">
        <f>VLOOKUP(D5,$Y$6:$AD$10,4)</f>
        <v>1</v>
      </c>
      <c r="K5" s="3">
        <f>VLOOKUP(E5,$Y$6:$AD$10,5)</f>
        <v>1</v>
      </c>
      <c r="L5" s="3">
        <f>VLOOKUP(F5,$Y$6:$AD$10,6)</f>
        <v>1</v>
      </c>
      <c r="M5" s="10">
        <v>1.05</v>
      </c>
      <c r="N5" s="15">
        <f t="shared" si="5"/>
        <v>2.3804801196801307E-3</v>
      </c>
      <c r="O5" s="15">
        <f t="shared" si="5"/>
        <v>3.921440478314025E-4</v>
      </c>
      <c r="P5" s="15">
        <f t="shared" si="5"/>
        <v>0</v>
      </c>
      <c r="Q5" s="15">
        <f t="shared" si="5"/>
        <v>0</v>
      </c>
      <c r="R5" s="15">
        <f t="shared" si="5"/>
        <v>0</v>
      </c>
      <c r="S5" s="15">
        <f t="shared" si="5"/>
        <v>2.3804801196801307E-3</v>
      </c>
      <c r="T5" s="15">
        <f t="shared" si="6"/>
        <v>5.153104287191664E-3</v>
      </c>
      <c r="U5" s="15">
        <f>SQRT(T5)</f>
        <v>7.1785125807451666E-2</v>
      </c>
      <c r="V5" s="15">
        <f>EXP(U5)</f>
        <v>1.0744244531716256</v>
      </c>
      <c r="Y5" s="8" t="s">
        <v>20</v>
      </c>
      <c r="Z5" s="7" t="s">
        <v>14</v>
      </c>
      <c r="AA5" s="7" t="s">
        <v>15</v>
      </c>
      <c r="AB5" s="7" t="s">
        <v>16</v>
      </c>
      <c r="AC5" s="7" t="s">
        <v>17</v>
      </c>
      <c r="AD5" s="7" t="s">
        <v>18</v>
      </c>
    </row>
    <row r="6" spans="1:30" x14ac:dyDescent="0.15">
      <c r="A6" s="18" t="s">
        <v>22</v>
      </c>
      <c r="B6" s="6">
        <v>2</v>
      </c>
      <c r="C6" s="2">
        <v>2</v>
      </c>
      <c r="D6" s="2">
        <v>1</v>
      </c>
      <c r="E6" s="2">
        <v>1</v>
      </c>
      <c r="F6" s="2">
        <v>1</v>
      </c>
      <c r="H6" s="3">
        <f t="shared" ref="H6:H69" si="9">VLOOKUP(B6,$Y$6:$AD$10,2)</f>
        <v>1.05</v>
      </c>
      <c r="I6" s="3">
        <f t="shared" ref="I6:I69" si="10">VLOOKUP(C6,$Y$6:$AD$10,3)</f>
        <v>1.02</v>
      </c>
      <c r="J6" s="3">
        <f t="shared" ref="J6:J69" si="11">VLOOKUP(D6,$Y$6:$AD$10,4)</f>
        <v>1</v>
      </c>
      <c r="K6" s="3">
        <f t="shared" ref="K6:K69" si="12">VLOOKUP(E6,$Y$6:$AD$10,5)</f>
        <v>1</v>
      </c>
      <c r="L6" s="3">
        <f t="shared" ref="L6:L69" si="13">VLOOKUP(F6,$Y$6:$AD$10,6)</f>
        <v>1</v>
      </c>
      <c r="M6" s="10">
        <v>1.05</v>
      </c>
      <c r="N6" s="15">
        <f t="shared" si="5"/>
        <v>2.3804801196801307E-3</v>
      </c>
      <c r="O6" s="15">
        <f t="shared" si="5"/>
        <v>3.921440478314025E-4</v>
      </c>
      <c r="P6" s="15">
        <f t="shared" si="5"/>
        <v>0</v>
      </c>
      <c r="Q6" s="15">
        <f t="shared" si="5"/>
        <v>0</v>
      </c>
      <c r="R6" s="15">
        <f t="shared" si="5"/>
        <v>0</v>
      </c>
      <c r="S6" s="15">
        <f t="shared" si="5"/>
        <v>2.3804801196801307E-3</v>
      </c>
      <c r="T6" s="15">
        <f t="shared" si="6"/>
        <v>5.153104287191664E-3</v>
      </c>
      <c r="U6" s="15">
        <f t="shared" ref="U6:U69" si="14">SQRT(T6)</f>
        <v>7.1785125807451666E-2</v>
      </c>
      <c r="V6" s="15">
        <f t="shared" ref="V6:V69" si="15">EXP(U6)</f>
        <v>1.0744244531716256</v>
      </c>
      <c r="Y6">
        <v>1</v>
      </c>
      <c r="Z6" s="4">
        <v>1</v>
      </c>
      <c r="AA6" s="4">
        <v>1</v>
      </c>
      <c r="AB6" s="4">
        <v>1</v>
      </c>
      <c r="AC6" s="4">
        <v>1</v>
      </c>
      <c r="AD6" s="4">
        <v>1</v>
      </c>
    </row>
    <row r="7" spans="1:30" x14ac:dyDescent="0.15">
      <c r="A7" s="18" t="s">
        <v>23</v>
      </c>
      <c r="B7" s="6">
        <v>2</v>
      </c>
      <c r="C7" s="2">
        <v>2</v>
      </c>
      <c r="D7" s="2">
        <v>1</v>
      </c>
      <c r="E7" s="2">
        <v>1</v>
      </c>
      <c r="F7" s="2">
        <v>1</v>
      </c>
      <c r="H7" s="3">
        <f t="shared" si="9"/>
        <v>1.05</v>
      </c>
      <c r="I7" s="3">
        <f t="shared" si="10"/>
        <v>1.02</v>
      </c>
      <c r="J7" s="3">
        <f t="shared" si="11"/>
        <v>1</v>
      </c>
      <c r="K7" s="3">
        <f t="shared" si="12"/>
        <v>1</v>
      </c>
      <c r="L7" s="3">
        <f t="shared" si="13"/>
        <v>1</v>
      </c>
      <c r="M7" s="10">
        <v>1.05</v>
      </c>
      <c r="N7" s="15">
        <f t="shared" si="5"/>
        <v>2.3804801196801307E-3</v>
      </c>
      <c r="O7" s="15">
        <f t="shared" si="5"/>
        <v>3.921440478314025E-4</v>
      </c>
      <c r="P7" s="15">
        <f t="shared" si="5"/>
        <v>0</v>
      </c>
      <c r="Q7" s="15">
        <f t="shared" si="5"/>
        <v>0</v>
      </c>
      <c r="R7" s="15">
        <f t="shared" si="5"/>
        <v>0</v>
      </c>
      <c r="S7" s="15">
        <f t="shared" si="5"/>
        <v>2.3804801196801307E-3</v>
      </c>
      <c r="T7" s="15">
        <f t="shared" si="6"/>
        <v>5.153104287191664E-3</v>
      </c>
      <c r="U7" s="15">
        <f t="shared" si="14"/>
        <v>7.1785125807451666E-2</v>
      </c>
      <c r="V7" s="15">
        <f t="shared" si="15"/>
        <v>1.0744244531716256</v>
      </c>
      <c r="Y7">
        <v>2</v>
      </c>
      <c r="Z7" s="4">
        <v>1.05</v>
      </c>
      <c r="AA7" s="4">
        <v>1.02</v>
      </c>
      <c r="AB7" s="4">
        <v>1.03</v>
      </c>
      <c r="AC7" s="4">
        <v>1.0009999999999999</v>
      </c>
      <c r="AD7" s="4">
        <v>1.05</v>
      </c>
    </row>
    <row r="8" spans="1:30" x14ac:dyDescent="0.15">
      <c r="A8" s="18" t="s">
        <v>24</v>
      </c>
      <c r="B8" s="6">
        <v>1</v>
      </c>
      <c r="C8" s="2">
        <v>1</v>
      </c>
      <c r="D8" s="2">
        <v>1</v>
      </c>
      <c r="E8" s="2">
        <v>2</v>
      </c>
      <c r="F8" s="2">
        <v>1</v>
      </c>
      <c r="H8" s="3">
        <f t="shared" si="9"/>
        <v>1</v>
      </c>
      <c r="I8" s="3">
        <f t="shared" si="10"/>
        <v>1</v>
      </c>
      <c r="J8" s="3">
        <f t="shared" si="11"/>
        <v>1</v>
      </c>
      <c r="K8" s="3">
        <f t="shared" si="12"/>
        <v>1.0009999999999999</v>
      </c>
      <c r="L8" s="3">
        <f t="shared" si="13"/>
        <v>1</v>
      </c>
      <c r="M8" s="10">
        <v>1.05</v>
      </c>
      <c r="N8" s="15">
        <f t="shared" si="5"/>
        <v>0</v>
      </c>
      <c r="O8" s="15">
        <f t="shared" si="5"/>
        <v>0</v>
      </c>
      <c r="P8" s="15">
        <f t="shared" si="5"/>
        <v>0</v>
      </c>
      <c r="Q8" s="15">
        <f t="shared" si="5"/>
        <v>9.99000915833874E-7</v>
      </c>
      <c r="R8" s="15">
        <f t="shared" si="5"/>
        <v>0</v>
      </c>
      <c r="S8" s="15">
        <f t="shared" si="5"/>
        <v>2.3804801196801307E-3</v>
      </c>
      <c r="T8" s="15">
        <f t="shared" si="6"/>
        <v>2.3814791205959648E-3</v>
      </c>
      <c r="U8" s="15">
        <f t="shared" si="14"/>
        <v>4.8800400824132222E-2</v>
      </c>
      <c r="V8" s="15">
        <f t="shared" si="15"/>
        <v>1.0500107485424497</v>
      </c>
      <c r="Y8">
        <v>3</v>
      </c>
      <c r="Z8" s="4">
        <v>1.1000000000000001</v>
      </c>
      <c r="AA8" s="4">
        <v>1.05</v>
      </c>
      <c r="AB8" s="4">
        <v>1.1000000000000001</v>
      </c>
      <c r="AC8" s="4">
        <v>1.02</v>
      </c>
      <c r="AD8" s="4">
        <v>1.2</v>
      </c>
    </row>
    <row r="9" spans="1:30" x14ac:dyDescent="0.15">
      <c r="A9" s="18" t="s">
        <v>25</v>
      </c>
      <c r="B9" s="6">
        <v>1</v>
      </c>
      <c r="C9" s="2">
        <v>5</v>
      </c>
      <c r="D9" s="2">
        <v>1</v>
      </c>
      <c r="E9" s="2">
        <v>2</v>
      </c>
      <c r="F9" s="2">
        <v>4</v>
      </c>
      <c r="H9" s="3">
        <f t="shared" si="9"/>
        <v>1</v>
      </c>
      <c r="I9" s="3">
        <f t="shared" si="10"/>
        <v>1.2</v>
      </c>
      <c r="J9" s="3">
        <f t="shared" si="11"/>
        <v>1</v>
      </c>
      <c r="K9" s="3">
        <f t="shared" si="12"/>
        <v>1.0009999999999999</v>
      </c>
      <c r="L9" s="3">
        <f t="shared" si="13"/>
        <v>1.5</v>
      </c>
      <c r="M9" s="10">
        <v>1.05</v>
      </c>
      <c r="N9" s="15">
        <f t="shared" si="5"/>
        <v>0</v>
      </c>
      <c r="O9" s="15">
        <f t="shared" si="5"/>
        <v>3.3241150071771211E-2</v>
      </c>
      <c r="P9" s="15">
        <f t="shared" si="5"/>
        <v>0</v>
      </c>
      <c r="Q9" s="15">
        <f t="shared" si="5"/>
        <v>9.99000915833874E-7</v>
      </c>
      <c r="R9" s="15">
        <f t="shared" si="5"/>
        <v>0.16440195389316542</v>
      </c>
      <c r="S9" s="15">
        <f t="shared" si="5"/>
        <v>2.3804801196801307E-3</v>
      </c>
      <c r="T9" s="15">
        <f t="shared" si="6"/>
        <v>0.20002458308553259</v>
      </c>
      <c r="U9" s="15">
        <f t="shared" si="14"/>
        <v>0.44724107938060942</v>
      </c>
      <c r="V9" s="15">
        <f t="shared" si="15"/>
        <v>1.5639912998949128</v>
      </c>
      <c r="Y9">
        <v>4</v>
      </c>
      <c r="Z9" s="4">
        <v>1.2</v>
      </c>
      <c r="AA9" s="4">
        <v>1.1000000000000001</v>
      </c>
      <c r="AB9" s="4">
        <v>1.2</v>
      </c>
      <c r="AC9" s="4">
        <v>1.05</v>
      </c>
      <c r="AD9" s="4">
        <v>1.5</v>
      </c>
    </row>
    <row r="10" spans="1:30" x14ac:dyDescent="0.15">
      <c r="A10" s="18" t="s">
        <v>26</v>
      </c>
      <c r="B10" s="6">
        <v>1</v>
      </c>
      <c r="C10" s="2">
        <v>1</v>
      </c>
      <c r="D10" s="2">
        <v>1</v>
      </c>
      <c r="E10" s="2">
        <v>2</v>
      </c>
      <c r="F10" s="2">
        <v>1</v>
      </c>
      <c r="H10" s="3">
        <f t="shared" si="9"/>
        <v>1</v>
      </c>
      <c r="I10" s="3">
        <f t="shared" si="10"/>
        <v>1</v>
      </c>
      <c r="J10" s="3">
        <f t="shared" si="11"/>
        <v>1</v>
      </c>
      <c r="K10" s="3">
        <f t="shared" si="12"/>
        <v>1.0009999999999999</v>
      </c>
      <c r="L10" s="3">
        <f t="shared" si="13"/>
        <v>1</v>
      </c>
      <c r="M10" s="10">
        <v>1.05</v>
      </c>
      <c r="N10" s="15">
        <f t="shared" si="5"/>
        <v>0</v>
      </c>
      <c r="O10" s="15">
        <f t="shared" si="5"/>
        <v>0</v>
      </c>
      <c r="P10" s="15">
        <f t="shared" si="5"/>
        <v>0</v>
      </c>
      <c r="Q10" s="15">
        <f t="shared" si="5"/>
        <v>9.99000915833874E-7</v>
      </c>
      <c r="R10" s="15">
        <f t="shared" si="5"/>
        <v>0</v>
      </c>
      <c r="S10" s="15">
        <f t="shared" si="5"/>
        <v>2.3804801196801307E-3</v>
      </c>
      <c r="T10" s="15">
        <f t="shared" si="6"/>
        <v>2.3814791205959648E-3</v>
      </c>
      <c r="U10" s="15">
        <f t="shared" si="14"/>
        <v>4.8800400824132222E-2</v>
      </c>
      <c r="V10" s="15">
        <f t="shared" si="15"/>
        <v>1.0500107485424497</v>
      </c>
      <c r="Y10">
        <v>5</v>
      </c>
      <c r="Z10" s="4">
        <v>1.5</v>
      </c>
      <c r="AA10" s="4">
        <v>1.2</v>
      </c>
      <c r="AB10" s="4">
        <v>1.5</v>
      </c>
      <c r="AC10" s="4">
        <v>1.01</v>
      </c>
      <c r="AD10" s="4">
        <v>2</v>
      </c>
    </row>
    <row r="11" spans="1:30" x14ac:dyDescent="0.15">
      <c r="A11" s="18" t="s">
        <v>27</v>
      </c>
      <c r="B11" s="6">
        <v>1</v>
      </c>
      <c r="C11" s="2">
        <v>1</v>
      </c>
      <c r="D11" s="2">
        <v>1</v>
      </c>
      <c r="E11" s="2">
        <v>2</v>
      </c>
      <c r="F11" s="2">
        <v>1</v>
      </c>
      <c r="H11" s="3">
        <f t="shared" si="9"/>
        <v>1</v>
      </c>
      <c r="I11" s="3">
        <f t="shared" si="10"/>
        <v>1</v>
      </c>
      <c r="J11" s="3">
        <f>VLOOKUP(D11,$Y$6:$AD$10,4)</f>
        <v>1</v>
      </c>
      <c r="K11" s="3">
        <f t="shared" si="12"/>
        <v>1.0009999999999999</v>
      </c>
      <c r="L11" s="3">
        <f t="shared" si="13"/>
        <v>1</v>
      </c>
      <c r="M11" s="10">
        <v>1.05</v>
      </c>
      <c r="N11" s="15">
        <f t="shared" si="5"/>
        <v>0</v>
      </c>
      <c r="O11" s="15">
        <f t="shared" si="5"/>
        <v>0</v>
      </c>
      <c r="P11" s="15">
        <f t="shared" si="5"/>
        <v>0</v>
      </c>
      <c r="Q11" s="15">
        <f t="shared" si="5"/>
        <v>9.99000915833874E-7</v>
      </c>
      <c r="R11" s="15">
        <f t="shared" si="5"/>
        <v>0</v>
      </c>
      <c r="S11" s="15">
        <f t="shared" si="5"/>
        <v>2.3804801196801307E-3</v>
      </c>
      <c r="T11" s="15">
        <f t="shared" si="6"/>
        <v>2.3814791205959648E-3</v>
      </c>
      <c r="U11" s="15">
        <f t="shared" si="14"/>
        <v>4.8800400824132222E-2</v>
      </c>
      <c r="V11" s="15">
        <f t="shared" si="15"/>
        <v>1.0500107485424497</v>
      </c>
    </row>
    <row r="12" spans="1:30" x14ac:dyDescent="0.15">
      <c r="A12" s="18" t="s">
        <v>28</v>
      </c>
      <c r="B12" s="6">
        <v>1</v>
      </c>
      <c r="C12" s="2">
        <v>1</v>
      </c>
      <c r="D12" s="2">
        <v>1</v>
      </c>
      <c r="E12" s="2">
        <v>2</v>
      </c>
      <c r="F12" s="2">
        <v>1</v>
      </c>
      <c r="H12" s="3">
        <f t="shared" si="9"/>
        <v>1</v>
      </c>
      <c r="I12" s="3">
        <f t="shared" si="10"/>
        <v>1</v>
      </c>
      <c r="J12" s="3">
        <f t="shared" si="11"/>
        <v>1</v>
      </c>
      <c r="K12" s="3">
        <f t="shared" si="12"/>
        <v>1.0009999999999999</v>
      </c>
      <c r="L12" s="3">
        <f t="shared" si="13"/>
        <v>1</v>
      </c>
      <c r="M12" s="10">
        <v>1.05</v>
      </c>
      <c r="N12" s="15">
        <f t="shared" si="5"/>
        <v>0</v>
      </c>
      <c r="O12" s="15">
        <f t="shared" si="5"/>
        <v>0</v>
      </c>
      <c r="P12" s="15">
        <f t="shared" si="5"/>
        <v>0</v>
      </c>
      <c r="Q12" s="15">
        <f t="shared" si="5"/>
        <v>9.99000915833874E-7</v>
      </c>
      <c r="R12" s="15">
        <f t="shared" si="5"/>
        <v>0</v>
      </c>
      <c r="S12" s="15">
        <f t="shared" si="5"/>
        <v>2.3804801196801307E-3</v>
      </c>
      <c r="T12" s="15">
        <f t="shared" si="6"/>
        <v>2.3814791205959648E-3</v>
      </c>
      <c r="U12" s="15">
        <f t="shared" si="14"/>
        <v>4.8800400824132222E-2</v>
      </c>
      <c r="V12" s="15">
        <f t="shared" si="15"/>
        <v>1.0500107485424497</v>
      </c>
    </row>
    <row r="13" spans="1:30" x14ac:dyDescent="0.15">
      <c r="A13" s="18" t="s">
        <v>29</v>
      </c>
      <c r="B13" s="6">
        <v>2</v>
      </c>
      <c r="C13" s="2">
        <v>1</v>
      </c>
      <c r="D13" s="2">
        <v>1</v>
      </c>
      <c r="E13" s="2">
        <v>2</v>
      </c>
      <c r="F13" s="2">
        <v>1</v>
      </c>
      <c r="H13" s="3">
        <f t="shared" si="9"/>
        <v>1.05</v>
      </c>
      <c r="I13" s="3">
        <f t="shared" si="10"/>
        <v>1</v>
      </c>
      <c r="J13" s="3">
        <f t="shared" si="11"/>
        <v>1</v>
      </c>
      <c r="K13" s="3">
        <f t="shared" si="12"/>
        <v>1.0009999999999999</v>
      </c>
      <c r="L13" s="3">
        <f t="shared" si="13"/>
        <v>1</v>
      </c>
      <c r="M13" s="10">
        <v>1.05</v>
      </c>
      <c r="N13" s="15">
        <f t="shared" si="5"/>
        <v>2.3804801196801307E-3</v>
      </c>
      <c r="O13" s="15">
        <f t="shared" si="5"/>
        <v>0</v>
      </c>
      <c r="P13" s="15">
        <f t="shared" si="5"/>
        <v>0</v>
      </c>
      <c r="Q13" s="15">
        <f t="shared" si="5"/>
        <v>9.99000915833874E-7</v>
      </c>
      <c r="R13" s="15">
        <f t="shared" si="5"/>
        <v>0</v>
      </c>
      <c r="S13" s="15">
        <f t="shared" si="5"/>
        <v>2.3804801196801307E-3</v>
      </c>
      <c r="T13" s="15">
        <f t="shared" si="6"/>
        <v>4.7619592402760955E-3</v>
      </c>
      <c r="U13" s="15">
        <f t="shared" si="14"/>
        <v>6.9006950666408204E-2</v>
      </c>
      <c r="V13" s="15">
        <f t="shared" si="15"/>
        <v>1.0714436563698952</v>
      </c>
    </row>
    <row r="14" spans="1:30" x14ac:dyDescent="0.15">
      <c r="A14" s="18" t="s">
        <v>30</v>
      </c>
      <c r="B14" s="6">
        <v>1</v>
      </c>
      <c r="C14" s="2">
        <v>2</v>
      </c>
      <c r="D14" s="2">
        <v>1</v>
      </c>
      <c r="E14" s="2">
        <v>1</v>
      </c>
      <c r="F14" s="2">
        <v>1</v>
      </c>
      <c r="H14" s="3">
        <f t="shared" si="9"/>
        <v>1</v>
      </c>
      <c r="I14" s="3">
        <f t="shared" si="10"/>
        <v>1.02</v>
      </c>
      <c r="J14" s="3">
        <f t="shared" si="11"/>
        <v>1</v>
      </c>
      <c r="K14" s="3">
        <f t="shared" si="12"/>
        <v>1</v>
      </c>
      <c r="L14" s="3">
        <f t="shared" si="13"/>
        <v>1</v>
      </c>
      <c r="M14" s="10">
        <v>1.05</v>
      </c>
      <c r="N14" s="15">
        <f t="shared" si="5"/>
        <v>0</v>
      </c>
      <c r="O14" s="15">
        <f t="shared" si="5"/>
        <v>3.921440478314025E-4</v>
      </c>
      <c r="P14" s="15">
        <f t="shared" si="5"/>
        <v>0</v>
      </c>
      <c r="Q14" s="15">
        <f t="shared" si="5"/>
        <v>0</v>
      </c>
      <c r="R14" s="15">
        <f t="shared" si="5"/>
        <v>0</v>
      </c>
      <c r="S14" s="15">
        <f t="shared" si="5"/>
        <v>2.3804801196801307E-3</v>
      </c>
      <c r="T14" s="15">
        <f t="shared" si="6"/>
        <v>2.7726241675115333E-3</v>
      </c>
      <c r="U14" s="15">
        <f t="shared" si="14"/>
        <v>5.2655713531501343E-2</v>
      </c>
      <c r="V14" s="15">
        <f t="shared" si="15"/>
        <v>1.0540666817458317</v>
      </c>
    </row>
    <row r="15" spans="1:30" x14ac:dyDescent="0.15">
      <c r="A15" s="19" t="s">
        <v>31</v>
      </c>
      <c r="B15" s="6">
        <v>4</v>
      </c>
      <c r="C15" s="2">
        <v>1</v>
      </c>
      <c r="D15" s="2">
        <v>1</v>
      </c>
      <c r="E15" s="2">
        <v>2</v>
      </c>
      <c r="F15" s="2">
        <v>4</v>
      </c>
      <c r="H15" s="3">
        <f t="shared" si="9"/>
        <v>1.2</v>
      </c>
      <c r="I15" s="3">
        <f t="shared" si="10"/>
        <v>1</v>
      </c>
      <c r="J15" s="3">
        <f t="shared" si="11"/>
        <v>1</v>
      </c>
      <c r="K15" s="3">
        <f t="shared" si="12"/>
        <v>1.0009999999999999</v>
      </c>
      <c r="L15" s="3">
        <f t="shared" si="13"/>
        <v>1.5</v>
      </c>
      <c r="M15" s="10">
        <v>1.05</v>
      </c>
      <c r="N15" s="15">
        <f t="shared" si="5"/>
        <v>3.3241150071771211E-2</v>
      </c>
      <c r="O15" s="15">
        <f t="shared" si="5"/>
        <v>0</v>
      </c>
      <c r="P15" s="15">
        <f t="shared" si="5"/>
        <v>0</v>
      </c>
      <c r="Q15" s="15">
        <f t="shared" si="5"/>
        <v>9.99000915833874E-7</v>
      </c>
      <c r="R15" s="15">
        <f t="shared" si="5"/>
        <v>0.16440195389316542</v>
      </c>
      <c r="S15" s="15">
        <f t="shared" si="5"/>
        <v>2.3804801196801307E-3</v>
      </c>
      <c r="T15" s="15">
        <f t="shared" si="6"/>
        <v>0.20002458308553259</v>
      </c>
      <c r="U15" s="15">
        <f t="shared" si="14"/>
        <v>0.44724107938060942</v>
      </c>
      <c r="V15" s="15">
        <f t="shared" si="15"/>
        <v>1.5639912998949128</v>
      </c>
    </row>
    <row r="16" spans="1:30" x14ac:dyDescent="0.15">
      <c r="A16" s="18" t="s">
        <v>32</v>
      </c>
      <c r="B16" s="6">
        <v>2</v>
      </c>
      <c r="C16" s="2">
        <v>1</v>
      </c>
      <c r="D16" s="2">
        <v>1</v>
      </c>
      <c r="E16" s="2">
        <v>2</v>
      </c>
      <c r="F16" s="2">
        <v>1</v>
      </c>
      <c r="H16" s="3">
        <f t="shared" si="9"/>
        <v>1.05</v>
      </c>
      <c r="I16" s="3">
        <f t="shared" si="10"/>
        <v>1</v>
      </c>
      <c r="J16" s="3">
        <f t="shared" si="11"/>
        <v>1</v>
      </c>
      <c r="K16" s="3">
        <f t="shared" si="12"/>
        <v>1.0009999999999999</v>
      </c>
      <c r="L16" s="3">
        <f t="shared" si="13"/>
        <v>1</v>
      </c>
      <c r="M16" s="10">
        <v>1.05</v>
      </c>
      <c r="N16" s="15">
        <f t="shared" si="5"/>
        <v>2.3804801196801307E-3</v>
      </c>
      <c r="O16" s="15">
        <f t="shared" si="5"/>
        <v>0</v>
      </c>
      <c r="P16" s="15">
        <f t="shared" si="5"/>
        <v>0</v>
      </c>
      <c r="Q16" s="15">
        <f t="shared" si="5"/>
        <v>9.99000915833874E-7</v>
      </c>
      <c r="R16" s="15">
        <f t="shared" si="5"/>
        <v>0</v>
      </c>
      <c r="S16" s="15">
        <f t="shared" si="5"/>
        <v>2.3804801196801307E-3</v>
      </c>
      <c r="T16" s="15">
        <f t="shared" si="6"/>
        <v>4.7619592402760955E-3</v>
      </c>
      <c r="U16" s="15">
        <f t="shared" si="14"/>
        <v>6.9006950666408204E-2</v>
      </c>
      <c r="V16" s="15">
        <f t="shared" si="15"/>
        <v>1.0714436563698952</v>
      </c>
    </row>
    <row r="17" spans="1:29" x14ac:dyDescent="0.15">
      <c r="A17" s="18" t="s">
        <v>33</v>
      </c>
      <c r="B17" s="6">
        <v>1</v>
      </c>
      <c r="C17" s="2">
        <v>2</v>
      </c>
      <c r="D17" s="2">
        <v>1</v>
      </c>
      <c r="E17" s="2">
        <v>1</v>
      </c>
      <c r="F17" s="2">
        <v>1</v>
      </c>
      <c r="H17" s="3">
        <f t="shared" si="9"/>
        <v>1</v>
      </c>
      <c r="I17" s="3">
        <f t="shared" si="10"/>
        <v>1.02</v>
      </c>
      <c r="J17" s="3">
        <f t="shared" si="11"/>
        <v>1</v>
      </c>
      <c r="K17" s="3">
        <f t="shared" si="12"/>
        <v>1</v>
      </c>
      <c r="L17" s="3">
        <f t="shared" si="13"/>
        <v>1</v>
      </c>
      <c r="M17" s="10">
        <v>1.05</v>
      </c>
      <c r="N17" s="15">
        <f t="shared" si="5"/>
        <v>0</v>
      </c>
      <c r="O17" s="15">
        <f t="shared" si="5"/>
        <v>3.921440478314025E-4</v>
      </c>
      <c r="P17" s="15">
        <f t="shared" si="5"/>
        <v>0</v>
      </c>
      <c r="Q17" s="15">
        <f t="shared" si="5"/>
        <v>0</v>
      </c>
      <c r="R17" s="15">
        <f t="shared" si="5"/>
        <v>0</v>
      </c>
      <c r="S17" s="15">
        <f t="shared" si="5"/>
        <v>2.3804801196801307E-3</v>
      </c>
      <c r="T17" s="15">
        <f t="shared" si="6"/>
        <v>2.7726241675115333E-3</v>
      </c>
      <c r="U17" s="15">
        <f t="shared" si="14"/>
        <v>5.2655713531501343E-2</v>
      </c>
      <c r="V17" s="15">
        <f t="shared" si="15"/>
        <v>1.0540666817458317</v>
      </c>
    </row>
    <row r="18" spans="1:29" x14ac:dyDescent="0.15">
      <c r="A18" s="18" t="s">
        <v>34</v>
      </c>
      <c r="B18" s="6">
        <v>1</v>
      </c>
      <c r="C18" s="2">
        <v>1</v>
      </c>
      <c r="D18" s="2">
        <v>1</v>
      </c>
      <c r="E18" s="2">
        <v>2</v>
      </c>
      <c r="F18" s="2">
        <v>1</v>
      </c>
      <c r="H18" s="3">
        <f t="shared" si="9"/>
        <v>1</v>
      </c>
      <c r="I18" s="3">
        <f t="shared" si="10"/>
        <v>1</v>
      </c>
      <c r="J18" s="3">
        <f t="shared" si="11"/>
        <v>1</v>
      </c>
      <c r="K18" s="3">
        <f t="shared" si="12"/>
        <v>1.0009999999999999</v>
      </c>
      <c r="L18" s="3">
        <f t="shared" si="13"/>
        <v>1</v>
      </c>
      <c r="M18" s="10">
        <v>1.05</v>
      </c>
      <c r="N18" s="15">
        <f t="shared" si="5"/>
        <v>0</v>
      </c>
      <c r="O18" s="15">
        <f t="shared" si="5"/>
        <v>0</v>
      </c>
      <c r="P18" s="15">
        <f t="shared" si="5"/>
        <v>0</v>
      </c>
      <c r="Q18" s="15">
        <f t="shared" si="5"/>
        <v>9.99000915833874E-7</v>
      </c>
      <c r="R18" s="15">
        <f t="shared" si="5"/>
        <v>0</v>
      </c>
      <c r="S18" s="15">
        <f t="shared" si="5"/>
        <v>2.3804801196801307E-3</v>
      </c>
      <c r="T18" s="15">
        <f t="shared" si="6"/>
        <v>2.3814791205959648E-3</v>
      </c>
      <c r="U18" s="15">
        <f t="shared" si="14"/>
        <v>4.8800400824132222E-2</v>
      </c>
      <c r="V18" s="15">
        <f t="shared" si="15"/>
        <v>1.0500107485424497</v>
      </c>
    </row>
    <row r="19" spans="1:29" x14ac:dyDescent="0.15">
      <c r="A19" s="18" t="s">
        <v>34</v>
      </c>
      <c r="B19" s="6">
        <v>1</v>
      </c>
      <c r="C19" s="2">
        <v>1</v>
      </c>
      <c r="D19" s="2">
        <v>1</v>
      </c>
      <c r="E19" s="2">
        <v>2</v>
      </c>
      <c r="F19" s="2">
        <v>1</v>
      </c>
      <c r="H19" s="3">
        <f t="shared" si="9"/>
        <v>1</v>
      </c>
      <c r="I19" s="3">
        <f t="shared" si="10"/>
        <v>1</v>
      </c>
      <c r="J19" s="3">
        <f t="shared" si="11"/>
        <v>1</v>
      </c>
      <c r="K19" s="3">
        <f t="shared" si="12"/>
        <v>1.0009999999999999</v>
      </c>
      <c r="L19" s="3">
        <f t="shared" si="13"/>
        <v>1</v>
      </c>
      <c r="M19" s="10">
        <v>1.05</v>
      </c>
      <c r="N19" s="15">
        <f t="shared" si="5"/>
        <v>0</v>
      </c>
      <c r="O19" s="15">
        <f t="shared" si="5"/>
        <v>0</v>
      </c>
      <c r="P19" s="15">
        <f t="shared" si="5"/>
        <v>0</v>
      </c>
      <c r="Q19" s="15">
        <f t="shared" si="5"/>
        <v>9.99000915833874E-7</v>
      </c>
      <c r="R19" s="15">
        <f t="shared" si="5"/>
        <v>0</v>
      </c>
      <c r="S19" s="15">
        <f t="shared" si="5"/>
        <v>2.3804801196801307E-3</v>
      </c>
      <c r="T19" s="15">
        <f t="shared" si="6"/>
        <v>2.3814791205959648E-3</v>
      </c>
      <c r="U19" s="15">
        <f t="shared" si="14"/>
        <v>4.8800400824132222E-2</v>
      </c>
      <c r="V19" s="15">
        <f t="shared" si="15"/>
        <v>1.0500107485424497</v>
      </c>
    </row>
    <row r="20" spans="1:29" x14ac:dyDescent="0.15">
      <c r="A20" s="18" t="s">
        <v>35</v>
      </c>
      <c r="B20" s="6">
        <v>1</v>
      </c>
      <c r="C20" s="2">
        <v>1</v>
      </c>
      <c r="D20" s="2">
        <v>1</v>
      </c>
      <c r="E20" s="2">
        <v>2</v>
      </c>
      <c r="F20" s="2">
        <v>1</v>
      </c>
      <c r="H20" s="3">
        <f t="shared" si="9"/>
        <v>1</v>
      </c>
      <c r="I20" s="3">
        <f t="shared" si="10"/>
        <v>1</v>
      </c>
      <c r="J20" s="3">
        <f t="shared" si="11"/>
        <v>1</v>
      </c>
      <c r="K20" s="3">
        <f t="shared" si="12"/>
        <v>1.0009999999999999</v>
      </c>
      <c r="L20" s="3">
        <f t="shared" si="13"/>
        <v>1</v>
      </c>
      <c r="M20" s="10">
        <v>1.05</v>
      </c>
      <c r="N20" s="15">
        <f t="shared" si="5"/>
        <v>0</v>
      </c>
      <c r="O20" s="15">
        <f t="shared" si="5"/>
        <v>0</v>
      </c>
      <c r="P20" s="15">
        <f t="shared" si="5"/>
        <v>0</v>
      </c>
      <c r="Q20" s="15">
        <f t="shared" si="5"/>
        <v>9.99000915833874E-7</v>
      </c>
      <c r="R20" s="15">
        <f t="shared" si="5"/>
        <v>0</v>
      </c>
      <c r="S20" s="15">
        <f t="shared" si="5"/>
        <v>2.3804801196801307E-3</v>
      </c>
      <c r="T20" s="15">
        <f t="shared" si="6"/>
        <v>2.3814791205959648E-3</v>
      </c>
      <c r="U20" s="15">
        <f>SQRT(T20)</f>
        <v>4.8800400824132222E-2</v>
      </c>
      <c r="V20" s="15">
        <f>EXP(U20)</f>
        <v>1.0500107485424497</v>
      </c>
    </row>
    <row r="21" spans="1:29" x14ac:dyDescent="0.15">
      <c r="A21" s="18" t="s">
        <v>36</v>
      </c>
      <c r="B21" s="6">
        <v>1</v>
      </c>
      <c r="C21" s="2">
        <v>1</v>
      </c>
      <c r="D21" s="2">
        <v>1</v>
      </c>
      <c r="E21" s="2">
        <v>2</v>
      </c>
      <c r="F21" s="2">
        <v>1</v>
      </c>
      <c r="H21" s="3">
        <f t="shared" si="9"/>
        <v>1</v>
      </c>
      <c r="I21" s="3">
        <f t="shared" si="10"/>
        <v>1</v>
      </c>
      <c r="J21" s="3">
        <f t="shared" si="11"/>
        <v>1</v>
      </c>
      <c r="K21" s="3">
        <f t="shared" si="12"/>
        <v>1.0009999999999999</v>
      </c>
      <c r="L21" s="3">
        <f t="shared" si="13"/>
        <v>1</v>
      </c>
      <c r="M21" s="10">
        <v>1.05</v>
      </c>
      <c r="N21" s="15">
        <f t="shared" ref="N21" si="16">(LN(H21)^2)</f>
        <v>0</v>
      </c>
      <c r="O21" s="15">
        <f t="shared" si="5"/>
        <v>0</v>
      </c>
      <c r="P21" s="15">
        <f t="shared" si="5"/>
        <v>0</v>
      </c>
      <c r="Q21" s="15">
        <f t="shared" si="5"/>
        <v>9.99000915833874E-7</v>
      </c>
      <c r="R21" s="15">
        <f t="shared" si="5"/>
        <v>0</v>
      </c>
      <c r="S21" s="15">
        <f t="shared" si="5"/>
        <v>2.3804801196801307E-3</v>
      </c>
      <c r="T21" s="15">
        <f t="shared" si="6"/>
        <v>2.3814791205959648E-3</v>
      </c>
      <c r="U21" s="15">
        <f t="shared" si="14"/>
        <v>4.8800400824132222E-2</v>
      </c>
      <c r="V21" s="15">
        <f t="shared" si="15"/>
        <v>1.0500107485424497</v>
      </c>
    </row>
    <row r="22" spans="1:29" x14ac:dyDescent="0.15">
      <c r="A22" s="18" t="s">
        <v>37</v>
      </c>
      <c r="B22" s="6">
        <v>2</v>
      </c>
      <c r="C22" s="2">
        <v>1</v>
      </c>
      <c r="D22" s="2">
        <v>1</v>
      </c>
      <c r="E22" s="2">
        <v>2</v>
      </c>
      <c r="F22" s="2">
        <v>1</v>
      </c>
      <c r="H22" s="3">
        <f t="shared" si="9"/>
        <v>1.05</v>
      </c>
      <c r="I22" s="3">
        <f t="shared" si="10"/>
        <v>1</v>
      </c>
      <c r="J22" s="3">
        <f t="shared" si="11"/>
        <v>1</v>
      </c>
      <c r="K22" s="3">
        <f t="shared" si="12"/>
        <v>1.0009999999999999</v>
      </c>
      <c r="L22" s="3">
        <f t="shared" si="13"/>
        <v>1</v>
      </c>
      <c r="M22" s="10">
        <v>1.05</v>
      </c>
      <c r="N22" s="15">
        <f t="shared" si="5"/>
        <v>2.3804801196801307E-3</v>
      </c>
      <c r="O22" s="15">
        <f t="shared" si="5"/>
        <v>0</v>
      </c>
      <c r="P22" s="15">
        <f t="shared" si="5"/>
        <v>0</v>
      </c>
      <c r="Q22" s="15">
        <f t="shared" si="5"/>
        <v>9.99000915833874E-7</v>
      </c>
      <c r="R22" s="15">
        <f t="shared" si="5"/>
        <v>0</v>
      </c>
      <c r="S22" s="15">
        <f t="shared" si="5"/>
        <v>2.3804801196801307E-3</v>
      </c>
      <c r="T22" s="15">
        <f t="shared" si="6"/>
        <v>4.7619592402760955E-3</v>
      </c>
      <c r="U22" s="15">
        <f>SQRT(T22)</f>
        <v>6.9006950666408204E-2</v>
      </c>
      <c r="V22" s="15">
        <f>EXP(U22)</f>
        <v>1.0714436563698952</v>
      </c>
    </row>
    <row r="23" spans="1:29" x14ac:dyDescent="0.15">
      <c r="A23" s="18" t="s">
        <v>37</v>
      </c>
      <c r="B23" s="6">
        <v>2</v>
      </c>
      <c r="C23" s="2">
        <v>1</v>
      </c>
      <c r="D23" s="2">
        <v>1</v>
      </c>
      <c r="E23" s="2">
        <v>2</v>
      </c>
      <c r="F23" s="2">
        <v>1</v>
      </c>
      <c r="H23" s="3">
        <f t="shared" si="9"/>
        <v>1.05</v>
      </c>
      <c r="I23" s="3">
        <f t="shared" si="10"/>
        <v>1</v>
      </c>
      <c r="J23" s="3">
        <f t="shared" si="11"/>
        <v>1</v>
      </c>
      <c r="K23" s="3">
        <f t="shared" si="12"/>
        <v>1.0009999999999999</v>
      </c>
      <c r="L23" s="3">
        <f t="shared" si="13"/>
        <v>1</v>
      </c>
      <c r="M23" s="10">
        <v>1.05</v>
      </c>
      <c r="N23" s="15">
        <f t="shared" ref="N23:Q84" si="17">(LN(H23)^2)</f>
        <v>2.3804801196801307E-3</v>
      </c>
      <c r="O23" s="15">
        <f t="shared" si="17"/>
        <v>0</v>
      </c>
      <c r="P23" s="15">
        <f t="shared" si="17"/>
        <v>0</v>
      </c>
      <c r="Q23" s="15">
        <f t="shared" si="17"/>
        <v>9.99000915833874E-7</v>
      </c>
      <c r="R23" s="15">
        <f t="shared" ref="R23:S84" si="18">(LN(L23)^2)</f>
        <v>0</v>
      </c>
      <c r="S23" s="15">
        <f t="shared" si="18"/>
        <v>2.3804801196801307E-3</v>
      </c>
      <c r="T23" s="15">
        <f t="shared" si="6"/>
        <v>4.7619592402760955E-3</v>
      </c>
      <c r="U23" s="15">
        <f t="shared" si="14"/>
        <v>6.9006950666408204E-2</v>
      </c>
      <c r="V23" s="15">
        <f t="shared" si="15"/>
        <v>1.0714436563698952</v>
      </c>
    </row>
    <row r="24" spans="1:29" x14ac:dyDescent="0.15">
      <c r="A24" s="18" t="s">
        <v>38</v>
      </c>
      <c r="B24" s="6">
        <v>2</v>
      </c>
      <c r="C24" s="2">
        <v>1</v>
      </c>
      <c r="D24" s="2">
        <v>1</v>
      </c>
      <c r="E24" s="2">
        <v>2</v>
      </c>
      <c r="F24" s="2">
        <v>1</v>
      </c>
      <c r="H24" s="3">
        <f t="shared" si="9"/>
        <v>1.05</v>
      </c>
      <c r="I24" s="3">
        <f t="shared" si="10"/>
        <v>1</v>
      </c>
      <c r="J24" s="3">
        <f t="shared" si="11"/>
        <v>1</v>
      </c>
      <c r="K24" s="3">
        <f t="shared" si="12"/>
        <v>1.0009999999999999</v>
      </c>
      <c r="L24" s="3">
        <f t="shared" si="13"/>
        <v>1</v>
      </c>
      <c r="M24" s="10">
        <v>1.05</v>
      </c>
      <c r="N24" s="15">
        <f t="shared" si="17"/>
        <v>2.3804801196801307E-3</v>
      </c>
      <c r="O24" s="15">
        <f t="shared" si="17"/>
        <v>0</v>
      </c>
      <c r="P24" s="15">
        <f t="shared" si="17"/>
        <v>0</v>
      </c>
      <c r="Q24" s="15">
        <f t="shared" si="17"/>
        <v>9.99000915833874E-7</v>
      </c>
      <c r="R24" s="15">
        <f t="shared" si="18"/>
        <v>0</v>
      </c>
      <c r="S24" s="15">
        <f t="shared" si="18"/>
        <v>2.3804801196801307E-3</v>
      </c>
      <c r="T24" s="15">
        <f t="shared" si="6"/>
        <v>4.7619592402760955E-3</v>
      </c>
      <c r="U24" s="15">
        <f t="shared" si="14"/>
        <v>6.9006950666408204E-2</v>
      </c>
      <c r="V24" s="15">
        <f t="shared" si="15"/>
        <v>1.0714436563698952</v>
      </c>
      <c r="AA24" s="5">
        <v>2</v>
      </c>
      <c r="AB24" s="4">
        <v>1.05</v>
      </c>
      <c r="AC24">
        <v>1.02</v>
      </c>
    </row>
    <row r="25" spans="1:29" x14ac:dyDescent="0.15">
      <c r="A25" s="18" t="s">
        <v>39</v>
      </c>
      <c r="B25" s="6">
        <v>2</v>
      </c>
      <c r="C25" s="2">
        <v>2</v>
      </c>
      <c r="D25" s="2">
        <v>1</v>
      </c>
      <c r="E25" s="2">
        <v>1</v>
      </c>
      <c r="F25" s="2">
        <v>1</v>
      </c>
      <c r="H25" s="3">
        <f t="shared" si="9"/>
        <v>1.05</v>
      </c>
      <c r="I25" s="3">
        <f t="shared" si="10"/>
        <v>1.02</v>
      </c>
      <c r="J25" s="3">
        <f t="shared" si="11"/>
        <v>1</v>
      </c>
      <c r="K25" s="3">
        <f t="shared" si="12"/>
        <v>1</v>
      </c>
      <c r="L25" s="3">
        <f t="shared" si="13"/>
        <v>1</v>
      </c>
      <c r="M25" s="10">
        <v>1.05</v>
      </c>
      <c r="N25" s="15">
        <f t="shared" si="17"/>
        <v>2.3804801196801307E-3</v>
      </c>
      <c r="O25" s="15">
        <f t="shared" si="17"/>
        <v>3.921440478314025E-4</v>
      </c>
      <c r="P25" s="15">
        <f t="shared" si="17"/>
        <v>0</v>
      </c>
      <c r="Q25" s="15">
        <f t="shared" si="17"/>
        <v>0</v>
      </c>
      <c r="R25" s="15">
        <f t="shared" si="18"/>
        <v>0</v>
      </c>
      <c r="S25" s="15">
        <f t="shared" si="18"/>
        <v>2.3804801196801307E-3</v>
      </c>
      <c r="T25" s="15">
        <f t="shared" si="6"/>
        <v>5.153104287191664E-3</v>
      </c>
      <c r="U25" s="15">
        <f t="shared" si="14"/>
        <v>7.1785125807451666E-2</v>
      </c>
      <c r="V25" s="15">
        <f t="shared" si="15"/>
        <v>1.0744244531716256</v>
      </c>
      <c r="AA25" s="5">
        <v>4</v>
      </c>
      <c r="AB25" s="4">
        <v>1.2</v>
      </c>
      <c r="AC25">
        <v>1.1000000000000001</v>
      </c>
    </row>
    <row r="26" spans="1:29" x14ac:dyDescent="0.15">
      <c r="A26" s="18" t="s">
        <v>38</v>
      </c>
      <c r="B26" s="6">
        <v>3</v>
      </c>
      <c r="C26" s="2">
        <v>1</v>
      </c>
      <c r="D26" s="2">
        <v>1</v>
      </c>
      <c r="E26" s="2">
        <v>2</v>
      </c>
      <c r="F26" s="2">
        <v>1</v>
      </c>
      <c r="H26" s="3">
        <f t="shared" si="9"/>
        <v>1.1000000000000001</v>
      </c>
      <c r="I26" s="3">
        <f t="shared" si="10"/>
        <v>1</v>
      </c>
      <c r="J26" s="3">
        <f t="shared" si="11"/>
        <v>1</v>
      </c>
      <c r="K26" s="3">
        <f t="shared" si="12"/>
        <v>1.0009999999999999</v>
      </c>
      <c r="L26" s="3">
        <f t="shared" si="13"/>
        <v>1</v>
      </c>
      <c r="M26" s="10">
        <v>1.05</v>
      </c>
      <c r="N26" s="15">
        <f t="shared" si="17"/>
        <v>9.0840303743327487E-3</v>
      </c>
      <c r="O26" s="15">
        <f t="shared" si="17"/>
        <v>0</v>
      </c>
      <c r="P26" s="15">
        <f t="shared" si="17"/>
        <v>0</v>
      </c>
      <c r="Q26" s="15">
        <f t="shared" si="17"/>
        <v>9.99000915833874E-7</v>
      </c>
      <c r="R26" s="15">
        <f t="shared" si="18"/>
        <v>0</v>
      </c>
      <c r="S26" s="15">
        <f t="shared" si="18"/>
        <v>2.3804801196801307E-3</v>
      </c>
      <c r="T26" s="15">
        <f t="shared" si="6"/>
        <v>1.1465509494928713E-2</v>
      </c>
      <c r="U26" s="15">
        <f t="shared" si="14"/>
        <v>0.10707711938098033</v>
      </c>
      <c r="V26" s="15">
        <f t="shared" si="15"/>
        <v>1.11302008658972</v>
      </c>
    </row>
    <row r="27" spans="1:29" x14ac:dyDescent="0.15">
      <c r="A27" s="18" t="s">
        <v>40</v>
      </c>
      <c r="B27" s="6">
        <v>3</v>
      </c>
      <c r="C27" s="2">
        <v>2</v>
      </c>
      <c r="D27" s="2">
        <v>1</v>
      </c>
      <c r="E27" s="2">
        <v>2</v>
      </c>
      <c r="F27" s="2">
        <v>1</v>
      </c>
      <c r="H27" s="3">
        <f t="shared" si="9"/>
        <v>1.1000000000000001</v>
      </c>
      <c r="I27" s="3">
        <f t="shared" si="10"/>
        <v>1.02</v>
      </c>
      <c r="J27" s="3">
        <f t="shared" si="11"/>
        <v>1</v>
      </c>
      <c r="K27" s="3">
        <f t="shared" si="12"/>
        <v>1.0009999999999999</v>
      </c>
      <c r="L27" s="3">
        <f t="shared" si="13"/>
        <v>1</v>
      </c>
      <c r="M27" s="10">
        <v>1.05</v>
      </c>
      <c r="N27" s="15">
        <f t="shared" si="17"/>
        <v>9.0840303743327487E-3</v>
      </c>
      <c r="O27" s="15">
        <f t="shared" si="17"/>
        <v>3.921440478314025E-4</v>
      </c>
      <c r="P27" s="15">
        <f t="shared" si="17"/>
        <v>0</v>
      </c>
      <c r="Q27" s="15">
        <f t="shared" si="17"/>
        <v>9.99000915833874E-7</v>
      </c>
      <c r="R27" s="15">
        <f t="shared" si="18"/>
        <v>0</v>
      </c>
      <c r="S27" s="15">
        <f t="shared" si="18"/>
        <v>2.3804801196801307E-3</v>
      </c>
      <c r="T27" s="15">
        <f t="shared" si="6"/>
        <v>1.1857653542760116E-2</v>
      </c>
      <c r="U27" s="15">
        <f t="shared" si="14"/>
        <v>0.1088928534971883</v>
      </c>
      <c r="V27" s="15">
        <f t="shared" si="15"/>
        <v>1.1150428709965527</v>
      </c>
    </row>
    <row r="28" spans="1:29" x14ac:dyDescent="0.15">
      <c r="A28" s="18" t="s">
        <v>41</v>
      </c>
      <c r="B28" s="6">
        <v>1</v>
      </c>
      <c r="C28" s="2">
        <v>2</v>
      </c>
      <c r="D28" s="2">
        <v>1</v>
      </c>
      <c r="E28" s="2">
        <v>2</v>
      </c>
      <c r="F28" s="2">
        <v>1</v>
      </c>
      <c r="H28" s="3">
        <f t="shared" si="9"/>
        <v>1</v>
      </c>
      <c r="I28" s="3">
        <f t="shared" si="10"/>
        <v>1.02</v>
      </c>
      <c r="J28" s="3">
        <f t="shared" si="11"/>
        <v>1</v>
      </c>
      <c r="K28" s="3">
        <f t="shared" si="12"/>
        <v>1.0009999999999999</v>
      </c>
      <c r="L28" s="3">
        <f t="shared" si="13"/>
        <v>1</v>
      </c>
      <c r="M28" s="10">
        <v>1.05</v>
      </c>
      <c r="N28" s="15">
        <f t="shared" si="17"/>
        <v>0</v>
      </c>
      <c r="O28" s="15">
        <f t="shared" si="17"/>
        <v>3.921440478314025E-4</v>
      </c>
      <c r="P28" s="15">
        <f t="shared" si="17"/>
        <v>0</v>
      </c>
      <c r="Q28" s="15">
        <f t="shared" si="17"/>
        <v>9.99000915833874E-7</v>
      </c>
      <c r="R28" s="15">
        <f t="shared" si="18"/>
        <v>0</v>
      </c>
      <c r="S28" s="15">
        <f t="shared" si="18"/>
        <v>2.3804801196801307E-3</v>
      </c>
      <c r="T28" s="15">
        <f t="shared" si="6"/>
        <v>2.7736231684273669E-3</v>
      </c>
      <c r="U28" s="15">
        <f t="shared" si="14"/>
        <v>5.2665198835923584E-2</v>
      </c>
      <c r="V28" s="15">
        <f t="shared" si="15"/>
        <v>1.0540766799366073</v>
      </c>
    </row>
    <row r="29" spans="1:29" x14ac:dyDescent="0.15">
      <c r="A29" s="18" t="s">
        <v>42</v>
      </c>
      <c r="B29" s="6">
        <v>3</v>
      </c>
      <c r="C29" s="2">
        <v>1</v>
      </c>
      <c r="D29" s="2">
        <v>1</v>
      </c>
      <c r="E29" s="2">
        <v>2</v>
      </c>
      <c r="F29" s="2">
        <v>1</v>
      </c>
      <c r="H29" s="3">
        <f t="shared" si="9"/>
        <v>1.1000000000000001</v>
      </c>
      <c r="I29" s="3">
        <f t="shared" si="10"/>
        <v>1</v>
      </c>
      <c r="J29" s="3">
        <f t="shared" si="11"/>
        <v>1</v>
      </c>
      <c r="K29" s="3">
        <f t="shared" si="12"/>
        <v>1.0009999999999999</v>
      </c>
      <c r="L29" s="3">
        <f t="shared" si="13"/>
        <v>1</v>
      </c>
      <c r="M29" s="10">
        <v>1.05</v>
      </c>
      <c r="N29" s="15">
        <f t="shared" si="17"/>
        <v>9.0840303743327487E-3</v>
      </c>
      <c r="O29" s="15">
        <f t="shared" si="17"/>
        <v>0</v>
      </c>
      <c r="P29" s="15">
        <f t="shared" si="17"/>
        <v>0</v>
      </c>
      <c r="Q29" s="15">
        <f t="shared" si="17"/>
        <v>9.99000915833874E-7</v>
      </c>
      <c r="R29" s="15">
        <f t="shared" si="18"/>
        <v>0</v>
      </c>
      <c r="S29" s="15">
        <f t="shared" si="18"/>
        <v>2.3804801196801307E-3</v>
      </c>
      <c r="T29" s="15">
        <f t="shared" si="6"/>
        <v>1.1465509494928713E-2</v>
      </c>
      <c r="U29" s="15">
        <f t="shared" si="14"/>
        <v>0.10707711938098033</v>
      </c>
      <c r="V29" s="15">
        <f t="shared" si="15"/>
        <v>1.11302008658972</v>
      </c>
    </row>
    <row r="30" spans="1:29" x14ac:dyDescent="0.15">
      <c r="A30" s="18" t="s">
        <v>43</v>
      </c>
      <c r="B30" s="6">
        <v>3</v>
      </c>
      <c r="C30" s="2">
        <v>2</v>
      </c>
      <c r="D30" s="2">
        <v>1</v>
      </c>
      <c r="E30" s="2">
        <v>2</v>
      </c>
      <c r="F30" s="2">
        <v>1</v>
      </c>
      <c r="H30" s="3">
        <f t="shared" si="9"/>
        <v>1.1000000000000001</v>
      </c>
      <c r="I30" s="3">
        <f t="shared" si="10"/>
        <v>1.02</v>
      </c>
      <c r="J30" s="3">
        <f t="shared" si="11"/>
        <v>1</v>
      </c>
      <c r="K30" s="3">
        <f t="shared" si="12"/>
        <v>1.0009999999999999</v>
      </c>
      <c r="L30" s="3">
        <f t="shared" si="13"/>
        <v>1</v>
      </c>
      <c r="M30" s="10">
        <v>1.05</v>
      </c>
      <c r="N30" s="15">
        <f t="shared" si="17"/>
        <v>9.0840303743327487E-3</v>
      </c>
      <c r="O30" s="15">
        <f t="shared" si="17"/>
        <v>3.921440478314025E-4</v>
      </c>
      <c r="P30" s="15">
        <f t="shared" si="17"/>
        <v>0</v>
      </c>
      <c r="Q30" s="15">
        <f t="shared" si="17"/>
        <v>9.99000915833874E-7</v>
      </c>
      <c r="R30" s="15">
        <f t="shared" si="18"/>
        <v>0</v>
      </c>
      <c r="S30" s="15">
        <f t="shared" si="18"/>
        <v>2.3804801196801307E-3</v>
      </c>
      <c r="T30" s="15">
        <f t="shared" si="6"/>
        <v>1.1857653542760116E-2</v>
      </c>
      <c r="U30" s="15">
        <f t="shared" si="14"/>
        <v>0.1088928534971883</v>
      </c>
      <c r="V30" s="15">
        <f t="shared" si="15"/>
        <v>1.1150428709965527</v>
      </c>
    </row>
    <row r="31" spans="1:29" x14ac:dyDescent="0.15">
      <c r="A31" s="18" t="s">
        <v>44</v>
      </c>
      <c r="B31" s="6">
        <v>1</v>
      </c>
      <c r="C31" s="2">
        <v>2</v>
      </c>
      <c r="D31" s="2">
        <v>1</v>
      </c>
      <c r="E31" s="2">
        <v>2</v>
      </c>
      <c r="F31" s="2">
        <v>1</v>
      </c>
      <c r="H31" s="3">
        <f t="shared" si="9"/>
        <v>1</v>
      </c>
      <c r="I31" s="3">
        <f t="shared" si="10"/>
        <v>1.02</v>
      </c>
      <c r="J31" s="3">
        <f t="shared" si="11"/>
        <v>1</v>
      </c>
      <c r="K31" s="3">
        <f t="shared" si="12"/>
        <v>1.0009999999999999</v>
      </c>
      <c r="L31" s="3">
        <f t="shared" si="13"/>
        <v>1</v>
      </c>
      <c r="M31" s="10">
        <v>1.05</v>
      </c>
      <c r="N31" s="15">
        <f t="shared" si="17"/>
        <v>0</v>
      </c>
      <c r="O31" s="15">
        <f t="shared" si="17"/>
        <v>3.921440478314025E-4</v>
      </c>
      <c r="P31" s="15">
        <f t="shared" si="17"/>
        <v>0</v>
      </c>
      <c r="Q31" s="15">
        <f t="shared" si="17"/>
        <v>9.99000915833874E-7</v>
      </c>
      <c r="R31" s="15">
        <f t="shared" si="18"/>
        <v>0</v>
      </c>
      <c r="S31" s="15">
        <f t="shared" si="18"/>
        <v>2.3804801196801307E-3</v>
      </c>
      <c r="T31" s="15">
        <f t="shared" si="6"/>
        <v>2.7736231684273669E-3</v>
      </c>
      <c r="U31" s="15">
        <f t="shared" si="14"/>
        <v>5.2665198835923584E-2</v>
      </c>
      <c r="V31" s="15">
        <f t="shared" si="15"/>
        <v>1.0540766799366073</v>
      </c>
    </row>
    <row r="32" spans="1:29" x14ac:dyDescent="0.15">
      <c r="A32" s="18" t="s">
        <v>45</v>
      </c>
      <c r="B32" s="6">
        <v>3</v>
      </c>
      <c r="C32" s="2">
        <v>1</v>
      </c>
      <c r="D32" s="2">
        <v>1</v>
      </c>
      <c r="E32" s="2">
        <v>2</v>
      </c>
      <c r="F32" s="2">
        <v>1</v>
      </c>
      <c r="H32" s="3">
        <f t="shared" si="9"/>
        <v>1.1000000000000001</v>
      </c>
      <c r="I32" s="3">
        <f t="shared" si="10"/>
        <v>1</v>
      </c>
      <c r="J32" s="3">
        <f t="shared" si="11"/>
        <v>1</v>
      </c>
      <c r="K32" s="3">
        <f t="shared" si="12"/>
        <v>1.0009999999999999</v>
      </c>
      <c r="L32" s="3">
        <f t="shared" si="13"/>
        <v>1</v>
      </c>
      <c r="M32" s="10">
        <v>1.05</v>
      </c>
      <c r="N32" s="15">
        <f t="shared" si="17"/>
        <v>9.0840303743327487E-3</v>
      </c>
      <c r="O32" s="15">
        <f t="shared" si="17"/>
        <v>0</v>
      </c>
      <c r="P32" s="15">
        <f t="shared" si="17"/>
        <v>0</v>
      </c>
      <c r="Q32" s="15">
        <f t="shared" si="17"/>
        <v>9.99000915833874E-7</v>
      </c>
      <c r="R32" s="15">
        <f t="shared" si="18"/>
        <v>0</v>
      </c>
      <c r="S32" s="15">
        <f t="shared" si="18"/>
        <v>2.3804801196801307E-3</v>
      </c>
      <c r="T32" s="15">
        <f t="shared" si="6"/>
        <v>1.1465509494928713E-2</v>
      </c>
      <c r="U32" s="15">
        <f t="shared" si="14"/>
        <v>0.10707711938098033</v>
      </c>
      <c r="V32" s="15">
        <f t="shared" si="15"/>
        <v>1.11302008658972</v>
      </c>
    </row>
    <row r="33" spans="1:22" x14ac:dyDescent="0.15">
      <c r="A33" s="18" t="s">
        <v>46</v>
      </c>
      <c r="B33" s="6">
        <v>4</v>
      </c>
      <c r="C33" s="2">
        <v>1</v>
      </c>
      <c r="D33" s="2">
        <v>1</v>
      </c>
      <c r="E33" s="2">
        <v>2</v>
      </c>
      <c r="F33" s="2">
        <v>4</v>
      </c>
      <c r="H33" s="3">
        <f t="shared" si="9"/>
        <v>1.2</v>
      </c>
      <c r="I33" s="3">
        <f t="shared" si="10"/>
        <v>1</v>
      </c>
      <c r="J33" s="3">
        <f t="shared" si="11"/>
        <v>1</v>
      </c>
      <c r="K33" s="3">
        <f t="shared" si="12"/>
        <v>1.0009999999999999</v>
      </c>
      <c r="L33" s="3">
        <f t="shared" si="13"/>
        <v>1.5</v>
      </c>
      <c r="M33" s="10">
        <v>1.05</v>
      </c>
      <c r="N33" s="15">
        <f t="shared" si="17"/>
        <v>3.3241150071771211E-2</v>
      </c>
      <c r="O33" s="15">
        <f t="shared" si="17"/>
        <v>0</v>
      </c>
      <c r="P33" s="15">
        <f t="shared" si="17"/>
        <v>0</v>
      </c>
      <c r="Q33" s="15">
        <f t="shared" si="17"/>
        <v>9.99000915833874E-7</v>
      </c>
      <c r="R33" s="15">
        <f t="shared" si="18"/>
        <v>0.16440195389316542</v>
      </c>
      <c r="S33" s="15">
        <f t="shared" si="18"/>
        <v>2.3804801196801307E-3</v>
      </c>
      <c r="T33" s="15">
        <f t="shared" si="6"/>
        <v>0.20002458308553259</v>
      </c>
      <c r="U33" s="15">
        <f t="shared" si="14"/>
        <v>0.44724107938060942</v>
      </c>
      <c r="V33" s="15">
        <f t="shared" si="15"/>
        <v>1.5639912998949128</v>
      </c>
    </row>
    <row r="34" spans="1:22" x14ac:dyDescent="0.15">
      <c r="A34" s="18" t="s">
        <v>47</v>
      </c>
      <c r="B34" s="6">
        <v>1</v>
      </c>
      <c r="C34" s="2">
        <v>1</v>
      </c>
      <c r="D34" s="2">
        <v>1</v>
      </c>
      <c r="E34" s="2">
        <v>2</v>
      </c>
      <c r="F34" s="2">
        <v>1</v>
      </c>
      <c r="H34" s="3">
        <f t="shared" si="9"/>
        <v>1</v>
      </c>
      <c r="I34" s="3">
        <f t="shared" si="10"/>
        <v>1</v>
      </c>
      <c r="J34" s="3">
        <f t="shared" si="11"/>
        <v>1</v>
      </c>
      <c r="K34" s="3">
        <f t="shared" si="12"/>
        <v>1.0009999999999999</v>
      </c>
      <c r="L34" s="3">
        <f t="shared" si="13"/>
        <v>1</v>
      </c>
      <c r="M34" s="10">
        <v>1.05</v>
      </c>
      <c r="N34" s="15">
        <f t="shared" si="17"/>
        <v>0</v>
      </c>
      <c r="O34" s="15">
        <f t="shared" si="17"/>
        <v>0</v>
      </c>
      <c r="P34" s="15">
        <f t="shared" si="17"/>
        <v>0</v>
      </c>
      <c r="Q34" s="15">
        <f t="shared" si="17"/>
        <v>9.99000915833874E-7</v>
      </c>
      <c r="R34" s="15">
        <f t="shared" si="18"/>
        <v>0</v>
      </c>
      <c r="S34" s="15">
        <f t="shared" si="18"/>
        <v>2.3804801196801307E-3</v>
      </c>
      <c r="T34" s="15">
        <f t="shared" si="6"/>
        <v>2.3814791205959648E-3</v>
      </c>
      <c r="U34" s="15">
        <f t="shared" si="14"/>
        <v>4.8800400824132222E-2</v>
      </c>
      <c r="V34" s="15">
        <f t="shared" si="15"/>
        <v>1.0500107485424497</v>
      </c>
    </row>
    <row r="35" spans="1:22" x14ac:dyDescent="0.15">
      <c r="A35" s="18" t="s">
        <v>48</v>
      </c>
      <c r="B35" s="6">
        <v>1</v>
      </c>
      <c r="C35" s="2">
        <v>2</v>
      </c>
      <c r="D35" s="2">
        <v>1</v>
      </c>
      <c r="E35" s="2">
        <v>2</v>
      </c>
      <c r="F35" s="2">
        <v>1</v>
      </c>
      <c r="H35" s="3">
        <f t="shared" si="9"/>
        <v>1</v>
      </c>
      <c r="I35" s="3">
        <f t="shared" si="10"/>
        <v>1.02</v>
      </c>
      <c r="J35" s="3">
        <f t="shared" si="11"/>
        <v>1</v>
      </c>
      <c r="K35" s="3">
        <f t="shared" si="12"/>
        <v>1.0009999999999999</v>
      </c>
      <c r="L35" s="3">
        <f t="shared" si="13"/>
        <v>1</v>
      </c>
      <c r="M35" s="10">
        <v>1.05</v>
      </c>
      <c r="N35" s="15">
        <f t="shared" si="17"/>
        <v>0</v>
      </c>
      <c r="O35" s="15">
        <f t="shared" si="17"/>
        <v>3.921440478314025E-4</v>
      </c>
      <c r="P35" s="15">
        <f t="shared" si="17"/>
        <v>0</v>
      </c>
      <c r="Q35" s="15">
        <f t="shared" si="17"/>
        <v>9.99000915833874E-7</v>
      </c>
      <c r="R35" s="15">
        <f t="shared" si="18"/>
        <v>0</v>
      </c>
      <c r="S35" s="15">
        <f t="shared" si="18"/>
        <v>2.3804801196801307E-3</v>
      </c>
      <c r="T35" s="15">
        <f t="shared" si="6"/>
        <v>2.7736231684273669E-3</v>
      </c>
      <c r="U35" s="15">
        <f t="shared" si="14"/>
        <v>5.2665198835923584E-2</v>
      </c>
      <c r="V35" s="15">
        <f t="shared" si="15"/>
        <v>1.0540766799366073</v>
      </c>
    </row>
    <row r="36" spans="1:22" x14ac:dyDescent="0.15">
      <c r="A36" s="18" t="s">
        <v>49</v>
      </c>
      <c r="B36" s="6">
        <v>1</v>
      </c>
      <c r="C36" s="2">
        <v>1</v>
      </c>
      <c r="D36" s="2">
        <v>1</v>
      </c>
      <c r="E36" s="2">
        <v>2</v>
      </c>
      <c r="F36" s="2">
        <v>1</v>
      </c>
      <c r="H36" s="3">
        <f t="shared" si="9"/>
        <v>1</v>
      </c>
      <c r="I36" s="3">
        <f t="shared" si="10"/>
        <v>1</v>
      </c>
      <c r="J36" s="3">
        <f t="shared" si="11"/>
        <v>1</v>
      </c>
      <c r="K36" s="3">
        <f t="shared" si="12"/>
        <v>1.0009999999999999</v>
      </c>
      <c r="L36" s="3">
        <f t="shared" si="13"/>
        <v>1</v>
      </c>
      <c r="M36" s="10">
        <v>1.05</v>
      </c>
      <c r="N36" s="15">
        <f t="shared" si="17"/>
        <v>0</v>
      </c>
      <c r="O36" s="15">
        <f t="shared" si="17"/>
        <v>0</v>
      </c>
      <c r="P36" s="15">
        <f t="shared" si="17"/>
        <v>0</v>
      </c>
      <c r="Q36" s="15">
        <f t="shared" si="17"/>
        <v>9.99000915833874E-7</v>
      </c>
      <c r="R36" s="15">
        <f t="shared" si="18"/>
        <v>0</v>
      </c>
      <c r="S36" s="15">
        <f t="shared" si="18"/>
        <v>2.3804801196801307E-3</v>
      </c>
      <c r="T36" s="15">
        <f t="shared" si="6"/>
        <v>2.3814791205959648E-3</v>
      </c>
      <c r="U36" s="15">
        <f t="shared" si="14"/>
        <v>4.8800400824132222E-2</v>
      </c>
      <c r="V36" s="15">
        <f t="shared" si="15"/>
        <v>1.0500107485424497</v>
      </c>
    </row>
    <row r="37" spans="1:22" x14ac:dyDescent="0.15">
      <c r="A37" s="18" t="s">
        <v>50</v>
      </c>
      <c r="B37" s="6">
        <v>1</v>
      </c>
      <c r="C37" s="2">
        <v>2</v>
      </c>
      <c r="D37" s="2">
        <v>1</v>
      </c>
      <c r="E37" s="2">
        <v>2</v>
      </c>
      <c r="F37" s="2">
        <v>1</v>
      </c>
      <c r="H37" s="3">
        <f t="shared" si="9"/>
        <v>1</v>
      </c>
      <c r="I37" s="3">
        <f t="shared" si="10"/>
        <v>1.02</v>
      </c>
      <c r="J37" s="3">
        <f t="shared" si="11"/>
        <v>1</v>
      </c>
      <c r="K37" s="3">
        <f t="shared" si="12"/>
        <v>1.0009999999999999</v>
      </c>
      <c r="L37" s="3">
        <f t="shared" si="13"/>
        <v>1</v>
      </c>
      <c r="M37" s="10">
        <v>1.05</v>
      </c>
      <c r="N37" s="15">
        <f t="shared" si="17"/>
        <v>0</v>
      </c>
      <c r="O37" s="15">
        <f t="shared" si="17"/>
        <v>3.921440478314025E-4</v>
      </c>
      <c r="P37" s="15">
        <f t="shared" si="17"/>
        <v>0</v>
      </c>
      <c r="Q37" s="15">
        <f t="shared" si="17"/>
        <v>9.99000915833874E-7</v>
      </c>
      <c r="R37" s="15">
        <f t="shared" si="18"/>
        <v>0</v>
      </c>
      <c r="S37" s="15">
        <f t="shared" si="18"/>
        <v>2.3804801196801307E-3</v>
      </c>
      <c r="T37" s="15">
        <f t="shared" si="6"/>
        <v>2.7736231684273669E-3</v>
      </c>
      <c r="U37" s="15">
        <f t="shared" si="14"/>
        <v>5.2665198835923584E-2</v>
      </c>
      <c r="V37" s="15">
        <f t="shared" si="15"/>
        <v>1.0540766799366073</v>
      </c>
    </row>
    <row r="38" spans="1:22" x14ac:dyDescent="0.15">
      <c r="A38" s="18" t="s">
        <v>51</v>
      </c>
      <c r="B38" s="6">
        <v>1</v>
      </c>
      <c r="C38" s="2">
        <v>1</v>
      </c>
      <c r="D38" s="2">
        <v>1</v>
      </c>
      <c r="E38" s="2">
        <v>2</v>
      </c>
      <c r="F38" s="2">
        <v>1</v>
      </c>
      <c r="H38" s="3">
        <f t="shared" si="9"/>
        <v>1</v>
      </c>
      <c r="I38" s="3">
        <f t="shared" si="10"/>
        <v>1</v>
      </c>
      <c r="J38" s="3">
        <f t="shared" si="11"/>
        <v>1</v>
      </c>
      <c r="K38" s="3">
        <f t="shared" si="12"/>
        <v>1.0009999999999999</v>
      </c>
      <c r="L38" s="3">
        <f t="shared" si="13"/>
        <v>1</v>
      </c>
      <c r="M38" s="10">
        <v>1.05</v>
      </c>
      <c r="N38" s="15">
        <f t="shared" si="17"/>
        <v>0</v>
      </c>
      <c r="O38" s="15">
        <f t="shared" si="17"/>
        <v>0</v>
      </c>
      <c r="P38" s="15">
        <f t="shared" si="17"/>
        <v>0</v>
      </c>
      <c r="Q38" s="15">
        <f t="shared" si="17"/>
        <v>9.99000915833874E-7</v>
      </c>
      <c r="R38" s="15">
        <f t="shared" si="18"/>
        <v>0</v>
      </c>
      <c r="S38" s="15">
        <f t="shared" si="18"/>
        <v>2.3804801196801307E-3</v>
      </c>
      <c r="T38" s="15">
        <f t="shared" si="6"/>
        <v>2.3814791205959648E-3</v>
      </c>
      <c r="U38" s="15">
        <f t="shared" si="14"/>
        <v>4.8800400824132222E-2</v>
      </c>
      <c r="V38" s="15">
        <f t="shared" si="15"/>
        <v>1.0500107485424497</v>
      </c>
    </row>
    <row r="39" spans="1:22" x14ac:dyDescent="0.15">
      <c r="A39" s="18" t="s">
        <v>52</v>
      </c>
      <c r="B39" s="6">
        <v>1</v>
      </c>
      <c r="C39" s="2">
        <v>1</v>
      </c>
      <c r="D39" s="2">
        <v>1</v>
      </c>
      <c r="E39" s="2">
        <v>2</v>
      </c>
      <c r="F39" s="2">
        <v>1</v>
      </c>
      <c r="H39" s="3">
        <f t="shared" si="9"/>
        <v>1</v>
      </c>
      <c r="I39" s="3">
        <f t="shared" si="10"/>
        <v>1</v>
      </c>
      <c r="J39" s="3">
        <f t="shared" si="11"/>
        <v>1</v>
      </c>
      <c r="K39" s="3">
        <f t="shared" si="12"/>
        <v>1.0009999999999999</v>
      </c>
      <c r="L39" s="3">
        <f t="shared" si="13"/>
        <v>1</v>
      </c>
      <c r="M39" s="10">
        <v>1.05</v>
      </c>
      <c r="N39" s="15">
        <f t="shared" si="17"/>
        <v>0</v>
      </c>
      <c r="O39" s="15">
        <f t="shared" si="17"/>
        <v>0</v>
      </c>
      <c r="P39" s="15">
        <f t="shared" si="17"/>
        <v>0</v>
      </c>
      <c r="Q39" s="15">
        <f t="shared" si="17"/>
        <v>9.99000915833874E-7</v>
      </c>
      <c r="R39" s="15">
        <f t="shared" si="18"/>
        <v>0</v>
      </c>
      <c r="S39" s="15">
        <f t="shared" si="18"/>
        <v>2.3804801196801307E-3</v>
      </c>
      <c r="T39" s="15">
        <f t="shared" si="6"/>
        <v>2.3814791205959648E-3</v>
      </c>
      <c r="U39" s="15">
        <f t="shared" si="14"/>
        <v>4.8800400824132222E-2</v>
      </c>
      <c r="V39" s="15">
        <f t="shared" si="15"/>
        <v>1.0500107485424497</v>
      </c>
    </row>
    <row r="40" spans="1:22" x14ac:dyDescent="0.15">
      <c r="A40" s="18" t="s">
        <v>53</v>
      </c>
      <c r="B40" s="6">
        <v>1</v>
      </c>
      <c r="C40" s="2">
        <v>1</v>
      </c>
      <c r="D40" s="2">
        <v>1</v>
      </c>
      <c r="E40" s="2">
        <v>2</v>
      </c>
      <c r="F40" s="2">
        <v>1</v>
      </c>
      <c r="H40" s="3">
        <f t="shared" si="9"/>
        <v>1</v>
      </c>
      <c r="I40" s="3">
        <f t="shared" si="10"/>
        <v>1</v>
      </c>
      <c r="J40" s="3">
        <f t="shared" si="11"/>
        <v>1</v>
      </c>
      <c r="K40" s="3">
        <f t="shared" si="12"/>
        <v>1.0009999999999999</v>
      </c>
      <c r="L40" s="3">
        <f t="shared" si="13"/>
        <v>1</v>
      </c>
      <c r="M40" s="10">
        <v>1.05</v>
      </c>
      <c r="N40" s="15">
        <f t="shared" si="17"/>
        <v>0</v>
      </c>
      <c r="O40" s="15">
        <f t="shared" si="17"/>
        <v>0</v>
      </c>
      <c r="P40" s="15">
        <f t="shared" si="17"/>
        <v>0</v>
      </c>
      <c r="Q40" s="15">
        <f t="shared" si="17"/>
        <v>9.99000915833874E-7</v>
      </c>
      <c r="R40" s="15">
        <f t="shared" si="18"/>
        <v>0</v>
      </c>
      <c r="S40" s="15">
        <f t="shared" si="18"/>
        <v>2.3804801196801307E-3</v>
      </c>
      <c r="T40" s="15">
        <f t="shared" si="6"/>
        <v>2.3814791205959648E-3</v>
      </c>
      <c r="U40" s="15">
        <f t="shared" si="14"/>
        <v>4.8800400824132222E-2</v>
      </c>
      <c r="V40" s="15">
        <f t="shared" si="15"/>
        <v>1.0500107485424497</v>
      </c>
    </row>
    <row r="41" spans="1:22" x14ac:dyDescent="0.15">
      <c r="A41" s="18" t="s">
        <v>54</v>
      </c>
      <c r="B41" s="6">
        <v>2</v>
      </c>
      <c r="C41" s="2">
        <v>2</v>
      </c>
      <c r="D41" s="2">
        <v>1</v>
      </c>
      <c r="E41" s="2">
        <v>1</v>
      </c>
      <c r="F41" s="2">
        <v>1</v>
      </c>
      <c r="H41" s="3">
        <f t="shared" si="9"/>
        <v>1.05</v>
      </c>
      <c r="I41" s="3">
        <f t="shared" si="10"/>
        <v>1.02</v>
      </c>
      <c r="J41" s="3">
        <f t="shared" si="11"/>
        <v>1</v>
      </c>
      <c r="K41" s="3">
        <f t="shared" si="12"/>
        <v>1</v>
      </c>
      <c r="L41" s="3">
        <f t="shared" si="13"/>
        <v>1</v>
      </c>
      <c r="M41" s="10">
        <v>1.05</v>
      </c>
      <c r="N41" s="15">
        <f t="shared" si="17"/>
        <v>2.3804801196801307E-3</v>
      </c>
      <c r="O41" s="15">
        <f t="shared" si="17"/>
        <v>3.921440478314025E-4</v>
      </c>
      <c r="P41" s="15">
        <f t="shared" si="17"/>
        <v>0</v>
      </c>
      <c r="Q41" s="15">
        <f t="shared" si="17"/>
        <v>0</v>
      </c>
      <c r="R41" s="15">
        <f t="shared" si="18"/>
        <v>0</v>
      </c>
      <c r="S41" s="15">
        <f t="shared" si="18"/>
        <v>2.3804801196801307E-3</v>
      </c>
      <c r="T41" s="15">
        <f t="shared" si="6"/>
        <v>5.153104287191664E-3</v>
      </c>
      <c r="U41" s="15">
        <f t="shared" si="14"/>
        <v>7.1785125807451666E-2</v>
      </c>
      <c r="V41" s="15">
        <f t="shared" si="15"/>
        <v>1.0744244531716256</v>
      </c>
    </row>
    <row r="42" spans="1:22" x14ac:dyDescent="0.15">
      <c r="A42" s="18" t="s">
        <v>55</v>
      </c>
      <c r="B42" s="6">
        <v>1</v>
      </c>
      <c r="C42" s="2">
        <v>1</v>
      </c>
      <c r="D42" s="2">
        <v>1</v>
      </c>
      <c r="E42" s="2">
        <v>2</v>
      </c>
      <c r="F42" s="2">
        <v>1</v>
      </c>
      <c r="H42" s="3">
        <f t="shared" si="9"/>
        <v>1</v>
      </c>
      <c r="I42" s="3">
        <f t="shared" si="10"/>
        <v>1</v>
      </c>
      <c r="J42" s="3">
        <f t="shared" si="11"/>
        <v>1</v>
      </c>
      <c r="K42" s="3">
        <f t="shared" si="12"/>
        <v>1.0009999999999999</v>
      </c>
      <c r="L42" s="3">
        <f t="shared" si="13"/>
        <v>1</v>
      </c>
      <c r="M42" s="10">
        <v>1.05</v>
      </c>
      <c r="N42" s="15">
        <f t="shared" si="17"/>
        <v>0</v>
      </c>
      <c r="O42" s="15">
        <f t="shared" si="17"/>
        <v>0</v>
      </c>
      <c r="P42" s="15">
        <f t="shared" si="17"/>
        <v>0</v>
      </c>
      <c r="Q42" s="15">
        <f t="shared" si="17"/>
        <v>9.99000915833874E-7</v>
      </c>
      <c r="R42" s="15">
        <f t="shared" si="18"/>
        <v>0</v>
      </c>
      <c r="S42" s="15">
        <f t="shared" si="18"/>
        <v>2.3804801196801307E-3</v>
      </c>
      <c r="T42" s="15">
        <f t="shared" si="6"/>
        <v>2.3814791205959648E-3</v>
      </c>
      <c r="U42" s="15">
        <f t="shared" si="14"/>
        <v>4.8800400824132222E-2</v>
      </c>
      <c r="V42" s="15">
        <f t="shared" si="15"/>
        <v>1.0500107485424497</v>
      </c>
    </row>
    <row r="43" spans="1:22" x14ac:dyDescent="0.15">
      <c r="A43" s="18" t="s">
        <v>56</v>
      </c>
      <c r="B43" s="6">
        <v>1</v>
      </c>
      <c r="C43" s="2">
        <v>1</v>
      </c>
      <c r="D43" s="2">
        <v>1</v>
      </c>
      <c r="E43" s="2">
        <v>2</v>
      </c>
      <c r="F43" s="2">
        <v>1</v>
      </c>
      <c r="H43" s="3">
        <f t="shared" si="9"/>
        <v>1</v>
      </c>
      <c r="I43" s="3">
        <f t="shared" si="10"/>
        <v>1</v>
      </c>
      <c r="J43" s="3">
        <f t="shared" si="11"/>
        <v>1</v>
      </c>
      <c r="K43" s="3">
        <f t="shared" si="12"/>
        <v>1.0009999999999999</v>
      </c>
      <c r="L43" s="3">
        <f t="shared" si="13"/>
        <v>1</v>
      </c>
      <c r="M43" s="10">
        <v>1.05</v>
      </c>
      <c r="N43" s="15">
        <f t="shared" si="17"/>
        <v>0</v>
      </c>
      <c r="O43" s="15">
        <f t="shared" si="17"/>
        <v>0</v>
      </c>
      <c r="P43" s="15">
        <f t="shared" si="17"/>
        <v>0</v>
      </c>
      <c r="Q43" s="15">
        <f t="shared" si="17"/>
        <v>9.99000915833874E-7</v>
      </c>
      <c r="R43" s="15">
        <f t="shared" si="18"/>
        <v>0</v>
      </c>
      <c r="S43" s="15">
        <f t="shared" si="18"/>
        <v>2.3804801196801307E-3</v>
      </c>
      <c r="T43" s="15">
        <f t="shared" si="6"/>
        <v>2.3814791205959648E-3</v>
      </c>
      <c r="U43" s="15">
        <f t="shared" si="14"/>
        <v>4.8800400824132222E-2</v>
      </c>
      <c r="V43" s="15">
        <f t="shared" si="15"/>
        <v>1.0500107485424497</v>
      </c>
    </row>
    <row r="44" spans="1:22" x14ac:dyDescent="0.15">
      <c r="A44" s="18" t="s">
        <v>57</v>
      </c>
      <c r="B44" s="6">
        <v>4</v>
      </c>
      <c r="C44" s="2">
        <v>2</v>
      </c>
      <c r="D44" s="2">
        <v>1</v>
      </c>
      <c r="E44" s="2">
        <v>1</v>
      </c>
      <c r="F44" s="2">
        <v>1</v>
      </c>
      <c r="H44" s="3">
        <f t="shared" si="9"/>
        <v>1.2</v>
      </c>
      <c r="I44" s="3">
        <f t="shared" si="10"/>
        <v>1.02</v>
      </c>
      <c r="J44" s="3">
        <f t="shared" si="11"/>
        <v>1</v>
      </c>
      <c r="K44" s="3">
        <f t="shared" si="12"/>
        <v>1</v>
      </c>
      <c r="L44" s="3">
        <f t="shared" si="13"/>
        <v>1</v>
      </c>
      <c r="M44" s="10">
        <v>1.05</v>
      </c>
      <c r="N44" s="15">
        <f t="shared" si="17"/>
        <v>3.3241150071771211E-2</v>
      </c>
      <c r="O44" s="15">
        <f t="shared" si="17"/>
        <v>3.921440478314025E-4</v>
      </c>
      <c r="P44" s="15">
        <f t="shared" si="17"/>
        <v>0</v>
      </c>
      <c r="Q44" s="15">
        <f t="shared" si="17"/>
        <v>0</v>
      </c>
      <c r="R44" s="15">
        <f t="shared" si="18"/>
        <v>0</v>
      </c>
      <c r="S44" s="15">
        <f t="shared" si="18"/>
        <v>2.3804801196801307E-3</v>
      </c>
      <c r="T44" s="15">
        <f t="shared" si="6"/>
        <v>3.6013774239282745E-2</v>
      </c>
      <c r="U44" s="15">
        <f t="shared" si="14"/>
        <v>0.18977295444631392</v>
      </c>
      <c r="V44" s="15">
        <f t="shared" si="15"/>
        <v>1.2089750740786649</v>
      </c>
    </row>
    <row r="45" spans="1:22" x14ac:dyDescent="0.15">
      <c r="A45" s="18" t="s">
        <v>58</v>
      </c>
      <c r="B45" s="6">
        <v>4</v>
      </c>
      <c r="C45" s="2">
        <v>2</v>
      </c>
      <c r="D45" s="2">
        <v>1</v>
      </c>
      <c r="E45" s="2">
        <v>1</v>
      </c>
      <c r="F45" s="2">
        <v>4</v>
      </c>
      <c r="H45" s="3">
        <f t="shared" si="9"/>
        <v>1.2</v>
      </c>
      <c r="I45" s="3">
        <f t="shared" si="10"/>
        <v>1.02</v>
      </c>
      <c r="J45" s="3">
        <f t="shared" si="11"/>
        <v>1</v>
      </c>
      <c r="K45" s="3">
        <f t="shared" si="12"/>
        <v>1</v>
      </c>
      <c r="L45" s="3">
        <f t="shared" si="13"/>
        <v>1.5</v>
      </c>
      <c r="M45" s="10">
        <v>1.05</v>
      </c>
      <c r="N45" s="15">
        <f t="shared" si="17"/>
        <v>3.3241150071771211E-2</v>
      </c>
      <c r="O45" s="15">
        <f t="shared" si="17"/>
        <v>3.921440478314025E-4</v>
      </c>
      <c r="P45" s="15">
        <f t="shared" si="17"/>
        <v>0</v>
      </c>
      <c r="Q45" s="15">
        <f t="shared" si="17"/>
        <v>0</v>
      </c>
      <c r="R45" s="15">
        <f t="shared" si="18"/>
        <v>0.16440195389316542</v>
      </c>
      <c r="S45" s="15">
        <f t="shared" si="18"/>
        <v>2.3804801196801307E-3</v>
      </c>
      <c r="T45" s="15">
        <f t="shared" si="6"/>
        <v>0.20041572813244815</v>
      </c>
      <c r="U45" s="15">
        <f t="shared" si="14"/>
        <v>0.44767815239572295</v>
      </c>
      <c r="V45" s="15">
        <f t="shared" si="15"/>
        <v>1.5646750276965704</v>
      </c>
    </row>
    <row r="46" spans="1:22" x14ac:dyDescent="0.15">
      <c r="A46" s="18" t="s">
        <v>59</v>
      </c>
      <c r="B46" s="6">
        <v>2</v>
      </c>
      <c r="C46" s="2">
        <v>1</v>
      </c>
      <c r="D46" s="2">
        <v>1</v>
      </c>
      <c r="E46" s="2">
        <v>1</v>
      </c>
      <c r="F46" s="2">
        <v>4</v>
      </c>
      <c r="H46" s="3">
        <f t="shared" si="9"/>
        <v>1.05</v>
      </c>
      <c r="I46" s="3">
        <f t="shared" si="10"/>
        <v>1</v>
      </c>
      <c r="J46" s="3">
        <f t="shared" si="11"/>
        <v>1</v>
      </c>
      <c r="K46" s="3">
        <f t="shared" si="12"/>
        <v>1</v>
      </c>
      <c r="L46" s="3">
        <f t="shared" si="13"/>
        <v>1.5</v>
      </c>
      <c r="M46" s="10">
        <v>1.05</v>
      </c>
      <c r="N46" s="15">
        <f t="shared" si="17"/>
        <v>2.3804801196801307E-3</v>
      </c>
      <c r="O46" s="15">
        <f t="shared" si="17"/>
        <v>0</v>
      </c>
      <c r="P46" s="15">
        <f t="shared" si="17"/>
        <v>0</v>
      </c>
      <c r="Q46" s="15">
        <f t="shared" si="17"/>
        <v>0</v>
      </c>
      <c r="R46" s="15">
        <f t="shared" si="18"/>
        <v>0.16440195389316542</v>
      </c>
      <c r="S46" s="15">
        <f t="shared" si="18"/>
        <v>2.3804801196801307E-3</v>
      </c>
      <c r="T46" s="15">
        <f t="shared" si="6"/>
        <v>0.16916291413252565</v>
      </c>
      <c r="U46" s="15">
        <f t="shared" si="14"/>
        <v>0.41129419413909268</v>
      </c>
      <c r="V46" s="15">
        <f t="shared" si="15"/>
        <v>1.508769162317128</v>
      </c>
    </row>
    <row r="47" spans="1:22" x14ac:dyDescent="0.15">
      <c r="A47" s="18" t="s">
        <v>60</v>
      </c>
      <c r="B47" s="6">
        <v>2</v>
      </c>
      <c r="C47" s="2">
        <v>2</v>
      </c>
      <c r="D47" s="2">
        <v>1</v>
      </c>
      <c r="E47" s="2">
        <v>1</v>
      </c>
      <c r="F47" s="2">
        <v>4</v>
      </c>
      <c r="H47" s="3">
        <f t="shared" si="9"/>
        <v>1.05</v>
      </c>
      <c r="I47" s="3">
        <f t="shared" si="10"/>
        <v>1.02</v>
      </c>
      <c r="J47" s="3">
        <f t="shared" si="11"/>
        <v>1</v>
      </c>
      <c r="K47" s="3">
        <f t="shared" si="12"/>
        <v>1</v>
      </c>
      <c r="L47" s="3">
        <f t="shared" si="13"/>
        <v>1.5</v>
      </c>
      <c r="M47" s="10">
        <v>1.05</v>
      </c>
      <c r="N47" s="15">
        <f t="shared" si="17"/>
        <v>2.3804801196801307E-3</v>
      </c>
      <c r="O47" s="15">
        <f t="shared" si="17"/>
        <v>3.921440478314025E-4</v>
      </c>
      <c r="P47" s="15">
        <f t="shared" si="17"/>
        <v>0</v>
      </c>
      <c r="Q47" s="15">
        <f t="shared" si="17"/>
        <v>0</v>
      </c>
      <c r="R47" s="15">
        <f t="shared" si="18"/>
        <v>0.16440195389316542</v>
      </c>
      <c r="S47" s="15">
        <f t="shared" si="18"/>
        <v>2.3804801196801307E-3</v>
      </c>
      <c r="T47" s="15">
        <f t="shared" si="6"/>
        <v>0.16955505818035707</v>
      </c>
      <c r="U47" s="15">
        <f t="shared" si="14"/>
        <v>0.41177063783173889</v>
      </c>
      <c r="V47" s="15">
        <f t="shared" si="15"/>
        <v>1.5094881771396103</v>
      </c>
    </row>
    <row r="48" spans="1:22" x14ac:dyDescent="0.15">
      <c r="A48" s="18" t="s">
        <v>27</v>
      </c>
      <c r="B48" s="6">
        <v>2</v>
      </c>
      <c r="C48" s="2">
        <v>1</v>
      </c>
      <c r="D48" s="2">
        <v>1</v>
      </c>
      <c r="E48" s="2">
        <v>1</v>
      </c>
      <c r="F48" s="2">
        <v>1</v>
      </c>
      <c r="H48" s="3">
        <f t="shared" si="9"/>
        <v>1.05</v>
      </c>
      <c r="I48" s="3">
        <f t="shared" si="10"/>
        <v>1</v>
      </c>
      <c r="J48" s="3">
        <f t="shared" si="11"/>
        <v>1</v>
      </c>
      <c r="K48" s="3">
        <f t="shared" si="12"/>
        <v>1</v>
      </c>
      <c r="L48" s="3">
        <f t="shared" si="13"/>
        <v>1</v>
      </c>
      <c r="M48" s="10">
        <v>1.05</v>
      </c>
      <c r="N48" s="15">
        <f t="shared" si="17"/>
        <v>2.3804801196801307E-3</v>
      </c>
      <c r="O48" s="15">
        <f t="shared" si="17"/>
        <v>0</v>
      </c>
      <c r="P48" s="15">
        <f t="shared" si="17"/>
        <v>0</v>
      </c>
      <c r="Q48" s="15">
        <f t="shared" si="17"/>
        <v>0</v>
      </c>
      <c r="R48" s="15">
        <f t="shared" si="18"/>
        <v>0</v>
      </c>
      <c r="S48" s="15">
        <f t="shared" si="18"/>
        <v>2.3804801196801307E-3</v>
      </c>
      <c r="T48" s="15">
        <f t="shared" si="6"/>
        <v>4.7609602393602615E-3</v>
      </c>
      <c r="U48" s="15">
        <f t="shared" si="14"/>
        <v>6.8999711878820633E-2</v>
      </c>
      <c r="V48" s="15">
        <f t="shared" si="15"/>
        <v>1.0714359004449265</v>
      </c>
    </row>
    <row r="49" spans="1:22" x14ac:dyDescent="0.15">
      <c r="A49" s="18" t="s">
        <v>46</v>
      </c>
      <c r="B49" s="6">
        <v>4</v>
      </c>
      <c r="C49" s="2">
        <v>1</v>
      </c>
      <c r="D49" s="2">
        <v>1</v>
      </c>
      <c r="E49" s="2">
        <v>2</v>
      </c>
      <c r="F49" s="2">
        <v>4</v>
      </c>
      <c r="H49" s="3">
        <f t="shared" si="9"/>
        <v>1.2</v>
      </c>
      <c r="I49" s="3">
        <f t="shared" si="10"/>
        <v>1</v>
      </c>
      <c r="J49" s="3">
        <f t="shared" si="11"/>
        <v>1</v>
      </c>
      <c r="K49" s="3">
        <f t="shared" si="12"/>
        <v>1.0009999999999999</v>
      </c>
      <c r="L49" s="3">
        <f t="shared" si="13"/>
        <v>1.5</v>
      </c>
      <c r="M49" s="10">
        <v>1.05</v>
      </c>
      <c r="N49" s="15">
        <f t="shared" si="17"/>
        <v>3.3241150071771211E-2</v>
      </c>
      <c r="O49" s="15">
        <f t="shared" si="17"/>
        <v>0</v>
      </c>
      <c r="P49" s="15">
        <f t="shared" si="17"/>
        <v>0</v>
      </c>
      <c r="Q49" s="15">
        <f t="shared" si="17"/>
        <v>9.99000915833874E-7</v>
      </c>
      <c r="R49" s="15">
        <f t="shared" si="18"/>
        <v>0.16440195389316542</v>
      </c>
      <c r="S49" s="15">
        <f t="shared" si="18"/>
        <v>2.3804801196801307E-3</v>
      </c>
      <c r="T49" s="15">
        <f t="shared" si="6"/>
        <v>0.20002458308553259</v>
      </c>
      <c r="U49" s="15">
        <f t="shared" si="14"/>
        <v>0.44724107938060942</v>
      </c>
      <c r="V49" s="15">
        <f t="shared" si="15"/>
        <v>1.5639912998949128</v>
      </c>
    </row>
    <row r="50" spans="1:22" x14ac:dyDescent="0.15">
      <c r="A50" s="18" t="s">
        <v>61</v>
      </c>
      <c r="B50" s="6">
        <v>2</v>
      </c>
      <c r="C50" s="2">
        <v>2</v>
      </c>
      <c r="D50" s="2">
        <v>1</v>
      </c>
      <c r="E50" s="2">
        <v>1</v>
      </c>
      <c r="F50" s="2">
        <v>4</v>
      </c>
      <c r="H50" s="3">
        <f t="shared" si="9"/>
        <v>1.05</v>
      </c>
      <c r="I50" s="3">
        <f t="shared" si="10"/>
        <v>1.02</v>
      </c>
      <c r="J50" s="3">
        <f t="shared" si="11"/>
        <v>1</v>
      </c>
      <c r="K50" s="3">
        <f t="shared" si="12"/>
        <v>1</v>
      </c>
      <c r="L50" s="3">
        <f t="shared" si="13"/>
        <v>1.5</v>
      </c>
      <c r="M50" s="10">
        <v>1.05</v>
      </c>
      <c r="N50" s="15">
        <f t="shared" si="17"/>
        <v>2.3804801196801307E-3</v>
      </c>
      <c r="O50" s="15">
        <f t="shared" si="17"/>
        <v>3.921440478314025E-4</v>
      </c>
      <c r="P50" s="15">
        <f t="shared" si="17"/>
        <v>0</v>
      </c>
      <c r="Q50" s="15">
        <f t="shared" si="17"/>
        <v>0</v>
      </c>
      <c r="R50" s="15">
        <f t="shared" si="18"/>
        <v>0.16440195389316542</v>
      </c>
      <c r="S50" s="15">
        <f t="shared" si="18"/>
        <v>2.3804801196801307E-3</v>
      </c>
      <c r="T50" s="15">
        <f t="shared" si="6"/>
        <v>0.16955505818035707</v>
      </c>
      <c r="U50" s="15">
        <f t="shared" si="14"/>
        <v>0.41177063783173889</v>
      </c>
      <c r="V50" s="15">
        <f t="shared" si="15"/>
        <v>1.5094881771396103</v>
      </c>
    </row>
    <row r="51" spans="1:22" x14ac:dyDescent="0.15">
      <c r="A51" s="18" t="s">
        <v>62</v>
      </c>
      <c r="B51" s="6">
        <v>1</v>
      </c>
      <c r="C51" s="2">
        <v>2</v>
      </c>
      <c r="D51" s="2">
        <v>1</v>
      </c>
      <c r="E51" s="2">
        <v>1</v>
      </c>
      <c r="F51" s="2">
        <v>1</v>
      </c>
      <c r="H51" s="3">
        <f t="shared" si="9"/>
        <v>1</v>
      </c>
      <c r="I51" s="3">
        <f t="shared" si="10"/>
        <v>1.02</v>
      </c>
      <c r="J51" s="3">
        <f t="shared" si="11"/>
        <v>1</v>
      </c>
      <c r="K51" s="3">
        <f t="shared" si="12"/>
        <v>1</v>
      </c>
      <c r="L51" s="3">
        <f t="shared" si="13"/>
        <v>1</v>
      </c>
      <c r="M51" s="10">
        <v>1.05</v>
      </c>
      <c r="N51" s="15">
        <f t="shared" si="17"/>
        <v>0</v>
      </c>
      <c r="O51" s="15">
        <f t="shared" si="17"/>
        <v>3.921440478314025E-4</v>
      </c>
      <c r="P51" s="15">
        <f t="shared" si="17"/>
        <v>0</v>
      </c>
      <c r="Q51" s="15">
        <f t="shared" si="17"/>
        <v>0</v>
      </c>
      <c r="R51" s="15">
        <f t="shared" si="18"/>
        <v>0</v>
      </c>
      <c r="S51" s="15">
        <f t="shared" si="18"/>
        <v>2.3804801196801307E-3</v>
      </c>
      <c r="T51" s="15">
        <f t="shared" si="6"/>
        <v>2.7726241675115333E-3</v>
      </c>
      <c r="U51" s="15">
        <f t="shared" si="14"/>
        <v>5.2655713531501343E-2</v>
      </c>
      <c r="V51" s="15">
        <f t="shared" si="15"/>
        <v>1.0540666817458317</v>
      </c>
    </row>
    <row r="52" spans="1:22" x14ac:dyDescent="0.15">
      <c r="A52" s="18" t="s">
        <v>63</v>
      </c>
      <c r="B52" s="6">
        <v>1</v>
      </c>
      <c r="C52" s="2">
        <v>2</v>
      </c>
      <c r="D52" s="2">
        <v>1</v>
      </c>
      <c r="E52" s="2">
        <v>1</v>
      </c>
      <c r="F52" s="2">
        <v>1</v>
      </c>
      <c r="H52" s="3">
        <f t="shared" si="9"/>
        <v>1</v>
      </c>
      <c r="I52" s="3">
        <f t="shared" si="10"/>
        <v>1.02</v>
      </c>
      <c r="J52" s="3">
        <f t="shared" si="11"/>
        <v>1</v>
      </c>
      <c r="K52" s="3">
        <f t="shared" si="12"/>
        <v>1</v>
      </c>
      <c r="L52" s="3">
        <f t="shared" si="13"/>
        <v>1</v>
      </c>
      <c r="M52" s="10">
        <v>1.05</v>
      </c>
      <c r="N52" s="15">
        <f t="shared" si="17"/>
        <v>0</v>
      </c>
      <c r="O52" s="15">
        <f t="shared" si="17"/>
        <v>3.921440478314025E-4</v>
      </c>
      <c r="P52" s="15">
        <f t="shared" si="17"/>
        <v>0</v>
      </c>
      <c r="Q52" s="15">
        <f t="shared" si="17"/>
        <v>0</v>
      </c>
      <c r="R52" s="15">
        <f t="shared" si="18"/>
        <v>0</v>
      </c>
      <c r="S52" s="15">
        <f t="shared" si="18"/>
        <v>2.3804801196801307E-3</v>
      </c>
      <c r="T52" s="15">
        <f t="shared" si="6"/>
        <v>2.7726241675115333E-3</v>
      </c>
      <c r="U52" s="15">
        <f t="shared" si="14"/>
        <v>5.2655713531501343E-2</v>
      </c>
      <c r="V52" s="15">
        <f t="shared" si="15"/>
        <v>1.0540666817458317</v>
      </c>
    </row>
    <row r="53" spans="1:22" x14ac:dyDescent="0.15">
      <c r="A53" s="18" t="s">
        <v>64</v>
      </c>
      <c r="B53" s="6">
        <v>1</v>
      </c>
      <c r="C53" s="2">
        <v>1</v>
      </c>
      <c r="D53" s="2">
        <v>1</v>
      </c>
      <c r="E53" s="2">
        <v>1</v>
      </c>
      <c r="F53" s="2">
        <v>1</v>
      </c>
      <c r="H53" s="3">
        <f t="shared" si="9"/>
        <v>1</v>
      </c>
      <c r="I53" s="3">
        <f t="shared" si="10"/>
        <v>1</v>
      </c>
      <c r="J53" s="3">
        <f t="shared" si="11"/>
        <v>1</v>
      </c>
      <c r="K53" s="3">
        <f t="shared" si="12"/>
        <v>1</v>
      </c>
      <c r="L53" s="3">
        <f t="shared" si="13"/>
        <v>1</v>
      </c>
      <c r="M53" s="10">
        <v>1.05</v>
      </c>
      <c r="N53" s="15">
        <f t="shared" si="17"/>
        <v>0</v>
      </c>
      <c r="O53" s="15">
        <f t="shared" si="17"/>
        <v>0</v>
      </c>
      <c r="P53" s="15">
        <f t="shared" si="17"/>
        <v>0</v>
      </c>
      <c r="Q53" s="15">
        <f t="shared" si="17"/>
        <v>0</v>
      </c>
      <c r="R53" s="15">
        <f t="shared" si="18"/>
        <v>0</v>
      </c>
      <c r="S53" s="15">
        <f t="shared" si="18"/>
        <v>2.3804801196801307E-3</v>
      </c>
      <c r="T53" s="15">
        <f t="shared" si="6"/>
        <v>2.3804801196801307E-3</v>
      </c>
      <c r="U53" s="15">
        <f t="shared" si="14"/>
        <v>4.8790164169432049E-2</v>
      </c>
      <c r="V53" s="15">
        <f t="shared" si="15"/>
        <v>1.05</v>
      </c>
    </row>
    <row r="54" spans="1:22" x14ac:dyDescent="0.15">
      <c r="A54" s="18" t="s">
        <v>65</v>
      </c>
      <c r="B54" s="6">
        <v>2</v>
      </c>
      <c r="C54" s="2">
        <v>1</v>
      </c>
      <c r="D54" s="2">
        <v>1</v>
      </c>
      <c r="E54" s="2">
        <v>1</v>
      </c>
      <c r="F54" s="2">
        <v>4</v>
      </c>
      <c r="H54" s="3">
        <f t="shared" si="9"/>
        <v>1.05</v>
      </c>
      <c r="I54" s="3">
        <f t="shared" si="10"/>
        <v>1</v>
      </c>
      <c r="J54" s="3">
        <f t="shared" si="11"/>
        <v>1</v>
      </c>
      <c r="K54" s="3">
        <f t="shared" si="12"/>
        <v>1</v>
      </c>
      <c r="L54" s="3">
        <f t="shared" si="13"/>
        <v>1.5</v>
      </c>
      <c r="M54" s="10">
        <v>1.05</v>
      </c>
      <c r="N54" s="15">
        <f t="shared" si="17"/>
        <v>2.3804801196801307E-3</v>
      </c>
      <c r="O54" s="15">
        <f t="shared" si="17"/>
        <v>0</v>
      </c>
      <c r="P54" s="15">
        <f t="shared" si="17"/>
        <v>0</v>
      </c>
      <c r="Q54" s="15">
        <f t="shared" si="17"/>
        <v>0</v>
      </c>
      <c r="R54" s="15">
        <f t="shared" si="18"/>
        <v>0.16440195389316542</v>
      </c>
      <c r="S54" s="15">
        <f t="shared" si="18"/>
        <v>2.3804801196801307E-3</v>
      </c>
      <c r="T54" s="15">
        <f t="shared" si="6"/>
        <v>0.16916291413252565</v>
      </c>
      <c r="U54" s="15">
        <f t="shared" si="14"/>
        <v>0.41129419413909268</v>
      </c>
      <c r="V54" s="15">
        <f t="shared" si="15"/>
        <v>1.508769162317128</v>
      </c>
    </row>
    <row r="55" spans="1:22" x14ac:dyDescent="0.15">
      <c r="A55" s="18" t="s">
        <v>66</v>
      </c>
      <c r="B55" s="6">
        <v>1</v>
      </c>
      <c r="C55" s="2">
        <v>1</v>
      </c>
      <c r="D55" s="2">
        <v>1</v>
      </c>
      <c r="E55" s="2">
        <v>1</v>
      </c>
      <c r="F55" s="2">
        <v>1</v>
      </c>
      <c r="H55" s="3">
        <f t="shared" si="9"/>
        <v>1</v>
      </c>
      <c r="I55" s="3">
        <f t="shared" si="10"/>
        <v>1</v>
      </c>
      <c r="J55" s="3">
        <f t="shared" si="11"/>
        <v>1</v>
      </c>
      <c r="K55" s="3">
        <f t="shared" si="12"/>
        <v>1</v>
      </c>
      <c r="L55" s="3">
        <f t="shared" si="13"/>
        <v>1</v>
      </c>
      <c r="M55" s="10">
        <v>1.05</v>
      </c>
      <c r="N55" s="15">
        <f t="shared" si="17"/>
        <v>0</v>
      </c>
      <c r="O55" s="15">
        <f t="shared" si="17"/>
        <v>0</v>
      </c>
      <c r="P55" s="15">
        <f t="shared" si="17"/>
        <v>0</v>
      </c>
      <c r="Q55" s="15">
        <f t="shared" si="17"/>
        <v>0</v>
      </c>
      <c r="R55" s="15">
        <f t="shared" si="18"/>
        <v>0</v>
      </c>
      <c r="S55" s="15">
        <f t="shared" si="18"/>
        <v>2.3804801196801307E-3</v>
      </c>
      <c r="T55" s="15">
        <f t="shared" si="6"/>
        <v>2.3804801196801307E-3</v>
      </c>
      <c r="U55" s="15">
        <f t="shared" si="14"/>
        <v>4.8790164169432049E-2</v>
      </c>
      <c r="V55" s="15">
        <f t="shared" si="15"/>
        <v>1.05</v>
      </c>
    </row>
    <row r="56" spans="1:22" x14ac:dyDescent="0.15">
      <c r="A56" s="18" t="s">
        <v>31</v>
      </c>
      <c r="B56" s="6">
        <v>4</v>
      </c>
      <c r="C56" s="2">
        <v>1</v>
      </c>
      <c r="D56" s="2">
        <v>1</v>
      </c>
      <c r="E56" s="2">
        <v>2</v>
      </c>
      <c r="F56" s="2">
        <v>4</v>
      </c>
      <c r="H56" s="3">
        <f t="shared" si="9"/>
        <v>1.2</v>
      </c>
      <c r="I56" s="3">
        <f t="shared" si="10"/>
        <v>1</v>
      </c>
      <c r="J56" s="3">
        <f t="shared" si="11"/>
        <v>1</v>
      </c>
      <c r="K56" s="3">
        <f t="shared" si="12"/>
        <v>1.0009999999999999</v>
      </c>
      <c r="L56" s="3">
        <f t="shared" si="13"/>
        <v>1.5</v>
      </c>
      <c r="M56" s="10">
        <v>1.05</v>
      </c>
      <c r="N56" s="15">
        <f t="shared" si="17"/>
        <v>3.3241150071771211E-2</v>
      </c>
      <c r="O56" s="15">
        <f t="shared" si="17"/>
        <v>0</v>
      </c>
      <c r="P56" s="15">
        <f t="shared" si="17"/>
        <v>0</v>
      </c>
      <c r="Q56" s="15">
        <f t="shared" si="17"/>
        <v>9.99000915833874E-7</v>
      </c>
      <c r="R56" s="15">
        <f t="shared" si="18"/>
        <v>0.16440195389316542</v>
      </c>
      <c r="S56" s="15">
        <f t="shared" si="18"/>
        <v>2.3804801196801307E-3</v>
      </c>
      <c r="T56" s="15">
        <f t="shared" si="6"/>
        <v>0.20002458308553259</v>
      </c>
      <c r="U56" s="15">
        <f t="shared" si="14"/>
        <v>0.44724107938060942</v>
      </c>
      <c r="V56" s="15">
        <f t="shared" si="15"/>
        <v>1.5639912998949128</v>
      </c>
    </row>
    <row r="57" spans="1:22" x14ac:dyDescent="0.15">
      <c r="A57" s="18" t="s">
        <v>67</v>
      </c>
      <c r="B57" s="6">
        <v>4</v>
      </c>
      <c r="C57" s="2">
        <v>2</v>
      </c>
      <c r="D57" s="2">
        <v>1</v>
      </c>
      <c r="E57" s="2">
        <v>1</v>
      </c>
      <c r="F57" s="2">
        <v>1</v>
      </c>
      <c r="H57" s="3">
        <f t="shared" si="9"/>
        <v>1.2</v>
      </c>
      <c r="I57" s="3">
        <f t="shared" si="10"/>
        <v>1.02</v>
      </c>
      <c r="J57" s="3">
        <f t="shared" si="11"/>
        <v>1</v>
      </c>
      <c r="K57" s="3">
        <f t="shared" si="12"/>
        <v>1</v>
      </c>
      <c r="L57" s="3">
        <f t="shared" si="13"/>
        <v>1</v>
      </c>
      <c r="M57" s="10">
        <v>1.05</v>
      </c>
      <c r="N57" s="15">
        <f t="shared" si="17"/>
        <v>3.3241150071771211E-2</v>
      </c>
      <c r="O57" s="15">
        <f t="shared" si="17"/>
        <v>3.921440478314025E-4</v>
      </c>
      <c r="P57" s="15">
        <f t="shared" si="17"/>
        <v>0</v>
      </c>
      <c r="Q57" s="15">
        <f t="shared" si="17"/>
        <v>0</v>
      </c>
      <c r="R57" s="15">
        <f t="shared" si="18"/>
        <v>0</v>
      </c>
      <c r="S57" s="15">
        <f t="shared" si="18"/>
        <v>2.3804801196801307E-3</v>
      </c>
      <c r="T57" s="15">
        <f t="shared" si="6"/>
        <v>3.6013774239282745E-2</v>
      </c>
      <c r="U57" s="15">
        <f t="shared" si="14"/>
        <v>0.18977295444631392</v>
      </c>
      <c r="V57" s="15">
        <f t="shared" si="15"/>
        <v>1.2089750740786649</v>
      </c>
    </row>
    <row r="58" spans="1:22" x14ac:dyDescent="0.15">
      <c r="A58" s="18" t="s">
        <v>68</v>
      </c>
      <c r="B58" s="6">
        <v>4</v>
      </c>
      <c r="C58" s="2">
        <v>2</v>
      </c>
      <c r="D58" s="2">
        <v>1</v>
      </c>
      <c r="E58" s="2">
        <v>1</v>
      </c>
      <c r="F58" s="2">
        <v>1</v>
      </c>
      <c r="H58" s="3">
        <f t="shared" si="9"/>
        <v>1.2</v>
      </c>
      <c r="I58" s="3">
        <f t="shared" si="10"/>
        <v>1.02</v>
      </c>
      <c r="J58" s="3">
        <f t="shared" si="11"/>
        <v>1</v>
      </c>
      <c r="K58" s="3">
        <f t="shared" si="12"/>
        <v>1</v>
      </c>
      <c r="L58" s="3">
        <f t="shared" si="13"/>
        <v>1</v>
      </c>
      <c r="M58" s="10">
        <v>1.05</v>
      </c>
      <c r="N58" s="15">
        <f t="shared" si="17"/>
        <v>3.3241150071771211E-2</v>
      </c>
      <c r="O58" s="15">
        <f t="shared" si="17"/>
        <v>3.921440478314025E-4</v>
      </c>
      <c r="P58" s="15">
        <f t="shared" si="17"/>
        <v>0</v>
      </c>
      <c r="Q58" s="15">
        <f t="shared" si="17"/>
        <v>0</v>
      </c>
      <c r="R58" s="15">
        <f t="shared" si="18"/>
        <v>0</v>
      </c>
      <c r="S58" s="15">
        <f t="shared" si="18"/>
        <v>2.3804801196801307E-3</v>
      </c>
      <c r="T58" s="15">
        <f t="shared" si="6"/>
        <v>3.6013774239282745E-2</v>
      </c>
      <c r="U58" s="15">
        <f t="shared" si="14"/>
        <v>0.18977295444631392</v>
      </c>
      <c r="V58" s="15">
        <f t="shared" si="15"/>
        <v>1.2089750740786649</v>
      </c>
    </row>
    <row r="59" spans="1:22" x14ac:dyDescent="0.15">
      <c r="A59" s="18" t="s">
        <v>69</v>
      </c>
      <c r="B59" s="6">
        <v>1</v>
      </c>
      <c r="C59" s="2">
        <v>2</v>
      </c>
      <c r="D59" s="2">
        <v>1</v>
      </c>
      <c r="E59" s="2">
        <v>1</v>
      </c>
      <c r="F59" s="2">
        <v>1</v>
      </c>
      <c r="H59" s="3">
        <f t="shared" si="9"/>
        <v>1</v>
      </c>
      <c r="I59" s="3">
        <f t="shared" si="10"/>
        <v>1.02</v>
      </c>
      <c r="J59" s="3">
        <f t="shared" si="11"/>
        <v>1</v>
      </c>
      <c r="K59" s="3">
        <f t="shared" si="12"/>
        <v>1</v>
      </c>
      <c r="L59" s="3">
        <f t="shared" si="13"/>
        <v>1</v>
      </c>
      <c r="M59" s="10">
        <v>1.05</v>
      </c>
      <c r="N59" s="15">
        <f t="shared" si="17"/>
        <v>0</v>
      </c>
      <c r="O59" s="15">
        <f t="shared" si="17"/>
        <v>3.921440478314025E-4</v>
      </c>
      <c r="P59" s="15">
        <f t="shared" si="17"/>
        <v>0</v>
      </c>
      <c r="Q59" s="15">
        <f t="shared" si="17"/>
        <v>0</v>
      </c>
      <c r="R59" s="15">
        <f t="shared" si="18"/>
        <v>0</v>
      </c>
      <c r="S59" s="15">
        <f t="shared" si="18"/>
        <v>2.3804801196801307E-3</v>
      </c>
      <c r="T59" s="15">
        <f t="shared" si="6"/>
        <v>2.7726241675115333E-3</v>
      </c>
      <c r="U59" s="15">
        <f t="shared" si="14"/>
        <v>5.2655713531501343E-2</v>
      </c>
      <c r="V59" s="15">
        <f t="shared" si="15"/>
        <v>1.0540666817458317</v>
      </c>
    </row>
    <row r="60" spans="1:22" x14ac:dyDescent="0.15">
      <c r="A60" s="18" t="s">
        <v>70</v>
      </c>
      <c r="B60" s="6">
        <v>1</v>
      </c>
      <c r="C60" s="2">
        <v>1</v>
      </c>
      <c r="D60" s="2">
        <v>1</v>
      </c>
      <c r="E60" s="2">
        <v>1</v>
      </c>
      <c r="F60" s="2">
        <v>1</v>
      </c>
      <c r="H60" s="3">
        <f t="shared" si="9"/>
        <v>1</v>
      </c>
      <c r="I60" s="3">
        <f t="shared" si="10"/>
        <v>1</v>
      </c>
      <c r="J60" s="3">
        <f t="shared" si="11"/>
        <v>1</v>
      </c>
      <c r="K60" s="3">
        <f t="shared" si="12"/>
        <v>1</v>
      </c>
      <c r="L60" s="3">
        <f t="shared" si="13"/>
        <v>1</v>
      </c>
      <c r="M60" s="10">
        <v>1.05</v>
      </c>
      <c r="N60" s="15">
        <f t="shared" si="17"/>
        <v>0</v>
      </c>
      <c r="O60" s="15">
        <f t="shared" si="17"/>
        <v>0</v>
      </c>
      <c r="P60" s="15">
        <f t="shared" si="17"/>
        <v>0</v>
      </c>
      <c r="Q60" s="15">
        <f t="shared" si="17"/>
        <v>0</v>
      </c>
      <c r="R60" s="15">
        <f t="shared" si="18"/>
        <v>0</v>
      </c>
      <c r="S60" s="15">
        <f t="shared" si="18"/>
        <v>2.3804801196801307E-3</v>
      </c>
      <c r="T60" s="15">
        <f t="shared" si="6"/>
        <v>2.3804801196801307E-3</v>
      </c>
      <c r="U60" s="15">
        <f t="shared" si="14"/>
        <v>4.8790164169432049E-2</v>
      </c>
      <c r="V60" s="15">
        <f t="shared" si="15"/>
        <v>1.05</v>
      </c>
    </row>
    <row r="61" spans="1:22" x14ac:dyDescent="0.15">
      <c r="A61" s="18" t="s">
        <v>38</v>
      </c>
      <c r="B61" s="6">
        <v>1</v>
      </c>
      <c r="C61" s="2">
        <v>1</v>
      </c>
      <c r="D61" s="2">
        <v>1</v>
      </c>
      <c r="E61" s="2">
        <v>1</v>
      </c>
      <c r="F61" s="2">
        <v>1</v>
      </c>
      <c r="H61" s="3">
        <f t="shared" si="9"/>
        <v>1</v>
      </c>
      <c r="I61" s="3">
        <f t="shared" si="10"/>
        <v>1</v>
      </c>
      <c r="J61" s="3">
        <f t="shared" si="11"/>
        <v>1</v>
      </c>
      <c r="K61" s="3">
        <f t="shared" si="12"/>
        <v>1</v>
      </c>
      <c r="L61" s="3">
        <f t="shared" si="13"/>
        <v>1</v>
      </c>
      <c r="M61" s="10">
        <v>1.05</v>
      </c>
      <c r="N61" s="15">
        <f t="shared" si="17"/>
        <v>0</v>
      </c>
      <c r="O61" s="15">
        <f t="shared" si="17"/>
        <v>0</v>
      </c>
      <c r="P61" s="15">
        <f t="shared" si="17"/>
        <v>0</v>
      </c>
      <c r="Q61" s="15">
        <f t="shared" si="17"/>
        <v>0</v>
      </c>
      <c r="R61" s="15">
        <f t="shared" si="18"/>
        <v>0</v>
      </c>
      <c r="S61" s="15">
        <f t="shared" si="18"/>
        <v>2.3804801196801307E-3</v>
      </c>
      <c r="T61" s="15">
        <f t="shared" si="6"/>
        <v>2.3804801196801307E-3</v>
      </c>
      <c r="U61" s="15">
        <f t="shared" si="14"/>
        <v>4.8790164169432049E-2</v>
      </c>
      <c r="V61" s="15">
        <f t="shared" si="15"/>
        <v>1.05</v>
      </c>
    </row>
    <row r="62" spans="1:22" x14ac:dyDescent="0.15">
      <c r="A62" s="18" t="s">
        <v>71</v>
      </c>
      <c r="B62" s="6">
        <v>2</v>
      </c>
      <c r="C62" s="2">
        <v>1</v>
      </c>
      <c r="D62" s="2">
        <v>1</v>
      </c>
      <c r="E62" s="2">
        <v>1</v>
      </c>
      <c r="F62" s="2">
        <v>2</v>
      </c>
      <c r="H62" s="3">
        <f t="shared" si="9"/>
        <v>1.05</v>
      </c>
      <c r="I62" s="3">
        <f t="shared" si="10"/>
        <v>1</v>
      </c>
      <c r="J62" s="3">
        <f t="shared" si="11"/>
        <v>1</v>
      </c>
      <c r="K62" s="3">
        <f t="shared" si="12"/>
        <v>1</v>
      </c>
      <c r="L62" s="3">
        <f t="shared" si="13"/>
        <v>1.05</v>
      </c>
      <c r="M62" s="10">
        <v>1.05</v>
      </c>
      <c r="N62" s="15">
        <f t="shared" si="17"/>
        <v>2.3804801196801307E-3</v>
      </c>
      <c r="O62" s="15">
        <f t="shared" si="17"/>
        <v>0</v>
      </c>
      <c r="P62" s="15">
        <f t="shared" si="17"/>
        <v>0</v>
      </c>
      <c r="Q62" s="15">
        <f t="shared" si="17"/>
        <v>0</v>
      </c>
      <c r="R62" s="15">
        <f t="shared" si="18"/>
        <v>2.3804801196801307E-3</v>
      </c>
      <c r="S62" s="15">
        <f t="shared" si="18"/>
        <v>2.3804801196801307E-3</v>
      </c>
      <c r="T62" s="15">
        <f t="shared" si="6"/>
        <v>7.1414403590403918E-3</v>
      </c>
      <c r="U62" s="15">
        <f t="shared" si="14"/>
        <v>8.4507043251082881E-2</v>
      </c>
      <c r="V62" s="15">
        <f t="shared" si="15"/>
        <v>1.0881805085335583</v>
      </c>
    </row>
    <row r="63" spans="1:22" x14ac:dyDescent="0.15">
      <c r="A63" s="18" t="s">
        <v>64</v>
      </c>
      <c r="B63" s="6">
        <v>2</v>
      </c>
      <c r="C63" s="2">
        <v>1</v>
      </c>
      <c r="D63" s="2">
        <v>1</v>
      </c>
      <c r="E63" s="2">
        <v>1</v>
      </c>
      <c r="F63" s="2">
        <v>2</v>
      </c>
      <c r="H63" s="3">
        <f t="shared" si="9"/>
        <v>1.05</v>
      </c>
      <c r="I63" s="3">
        <f t="shared" si="10"/>
        <v>1</v>
      </c>
      <c r="J63" s="3">
        <f t="shared" si="11"/>
        <v>1</v>
      </c>
      <c r="K63" s="3">
        <f t="shared" si="12"/>
        <v>1</v>
      </c>
      <c r="L63" s="3">
        <f t="shared" si="13"/>
        <v>1.05</v>
      </c>
      <c r="M63" s="10">
        <v>1.05</v>
      </c>
      <c r="N63" s="15">
        <f t="shared" si="17"/>
        <v>2.3804801196801307E-3</v>
      </c>
      <c r="O63" s="15">
        <f t="shared" si="17"/>
        <v>0</v>
      </c>
      <c r="P63" s="15">
        <f t="shared" si="17"/>
        <v>0</v>
      </c>
      <c r="Q63" s="15">
        <f t="shared" si="17"/>
        <v>0</v>
      </c>
      <c r="R63" s="15">
        <f t="shared" si="18"/>
        <v>2.3804801196801307E-3</v>
      </c>
      <c r="S63" s="15">
        <f t="shared" si="18"/>
        <v>2.3804801196801307E-3</v>
      </c>
      <c r="T63" s="15">
        <f t="shared" si="6"/>
        <v>7.1414403590403918E-3</v>
      </c>
      <c r="U63" s="15">
        <f t="shared" si="14"/>
        <v>8.4507043251082881E-2</v>
      </c>
      <c r="V63" s="15">
        <f t="shared" si="15"/>
        <v>1.0881805085335583</v>
      </c>
    </row>
    <row r="64" spans="1:22" x14ac:dyDescent="0.15">
      <c r="A64" s="18" t="s">
        <v>72</v>
      </c>
      <c r="B64" s="6">
        <v>1</v>
      </c>
      <c r="C64" s="2">
        <v>1</v>
      </c>
      <c r="D64" s="2">
        <v>1</v>
      </c>
      <c r="E64" s="2">
        <v>1</v>
      </c>
      <c r="F64" s="2">
        <v>1</v>
      </c>
      <c r="H64" s="3">
        <f t="shared" si="9"/>
        <v>1</v>
      </c>
      <c r="I64" s="3">
        <f t="shared" si="10"/>
        <v>1</v>
      </c>
      <c r="J64" s="3">
        <f t="shared" si="11"/>
        <v>1</v>
      </c>
      <c r="K64" s="3">
        <f t="shared" si="12"/>
        <v>1</v>
      </c>
      <c r="L64" s="3">
        <f t="shared" si="13"/>
        <v>1</v>
      </c>
      <c r="M64" s="10">
        <v>1.05</v>
      </c>
      <c r="N64" s="15">
        <f t="shared" si="17"/>
        <v>0</v>
      </c>
      <c r="O64" s="15">
        <f t="shared" si="17"/>
        <v>0</v>
      </c>
      <c r="P64" s="15">
        <f t="shared" si="17"/>
        <v>0</v>
      </c>
      <c r="Q64" s="15">
        <f t="shared" si="17"/>
        <v>0</v>
      </c>
      <c r="R64" s="15">
        <f t="shared" si="18"/>
        <v>0</v>
      </c>
      <c r="S64" s="15">
        <f t="shared" si="18"/>
        <v>2.3804801196801307E-3</v>
      </c>
      <c r="T64" s="15">
        <f t="shared" si="6"/>
        <v>2.3804801196801307E-3</v>
      </c>
      <c r="U64" s="15">
        <f t="shared" si="14"/>
        <v>4.8790164169432049E-2</v>
      </c>
      <c r="V64" s="15">
        <f t="shared" si="15"/>
        <v>1.05</v>
      </c>
    </row>
    <row r="65" spans="1:22" x14ac:dyDescent="0.15">
      <c r="A65" s="18" t="s">
        <v>73</v>
      </c>
      <c r="B65" s="6">
        <v>1</v>
      </c>
      <c r="C65" s="2">
        <v>2</v>
      </c>
      <c r="D65" s="2">
        <v>1</v>
      </c>
      <c r="E65" s="2">
        <v>1</v>
      </c>
      <c r="F65" s="2">
        <v>1</v>
      </c>
      <c r="H65" s="3">
        <f t="shared" si="9"/>
        <v>1</v>
      </c>
      <c r="I65" s="3">
        <f t="shared" si="10"/>
        <v>1.02</v>
      </c>
      <c r="J65" s="3">
        <f t="shared" si="11"/>
        <v>1</v>
      </c>
      <c r="K65" s="3">
        <f t="shared" si="12"/>
        <v>1</v>
      </c>
      <c r="L65" s="3">
        <f t="shared" si="13"/>
        <v>1</v>
      </c>
      <c r="M65" s="10">
        <v>1.05</v>
      </c>
      <c r="N65" s="15">
        <f t="shared" si="17"/>
        <v>0</v>
      </c>
      <c r="O65" s="15">
        <f t="shared" si="17"/>
        <v>3.921440478314025E-4</v>
      </c>
      <c r="P65" s="15">
        <f t="shared" si="17"/>
        <v>0</v>
      </c>
      <c r="Q65" s="15">
        <f t="shared" si="17"/>
        <v>0</v>
      </c>
      <c r="R65" s="15">
        <f t="shared" si="18"/>
        <v>0</v>
      </c>
      <c r="S65" s="15">
        <f t="shared" si="18"/>
        <v>2.3804801196801307E-3</v>
      </c>
      <c r="T65" s="15">
        <f t="shared" si="6"/>
        <v>2.7726241675115333E-3</v>
      </c>
      <c r="U65" s="15">
        <f t="shared" si="14"/>
        <v>5.2655713531501343E-2</v>
      </c>
      <c r="V65" s="15">
        <f t="shared" si="15"/>
        <v>1.0540666817458317</v>
      </c>
    </row>
    <row r="66" spans="1:22" x14ac:dyDescent="0.15">
      <c r="A66" s="18" t="s">
        <v>74</v>
      </c>
      <c r="B66" s="6">
        <v>1</v>
      </c>
      <c r="C66" s="2">
        <v>1</v>
      </c>
      <c r="D66" s="2">
        <v>1</v>
      </c>
      <c r="E66" s="2">
        <v>1</v>
      </c>
      <c r="F66" s="2">
        <v>1</v>
      </c>
      <c r="H66" s="3">
        <f t="shared" si="9"/>
        <v>1</v>
      </c>
      <c r="I66" s="3">
        <f t="shared" si="10"/>
        <v>1</v>
      </c>
      <c r="J66" s="3">
        <f t="shared" si="11"/>
        <v>1</v>
      </c>
      <c r="K66" s="3">
        <f t="shared" si="12"/>
        <v>1</v>
      </c>
      <c r="L66" s="3">
        <f t="shared" si="13"/>
        <v>1</v>
      </c>
      <c r="M66" s="10">
        <v>1.05</v>
      </c>
      <c r="N66" s="15">
        <f t="shared" si="17"/>
        <v>0</v>
      </c>
      <c r="O66" s="15">
        <f t="shared" si="17"/>
        <v>0</v>
      </c>
      <c r="P66" s="15">
        <f t="shared" si="17"/>
        <v>0</v>
      </c>
      <c r="Q66" s="15">
        <f t="shared" si="17"/>
        <v>0</v>
      </c>
      <c r="R66" s="15">
        <f t="shared" si="18"/>
        <v>0</v>
      </c>
      <c r="S66" s="15">
        <f t="shared" si="18"/>
        <v>2.3804801196801307E-3</v>
      </c>
      <c r="T66" s="15">
        <f t="shared" si="6"/>
        <v>2.3804801196801307E-3</v>
      </c>
      <c r="U66" s="15">
        <f t="shared" si="14"/>
        <v>4.8790164169432049E-2</v>
      </c>
      <c r="V66" s="15">
        <f t="shared" si="15"/>
        <v>1.05</v>
      </c>
    </row>
    <row r="67" spans="1:22" x14ac:dyDescent="0.15">
      <c r="A67" s="18" t="s">
        <v>75</v>
      </c>
      <c r="B67" s="6">
        <v>2</v>
      </c>
      <c r="C67" s="2">
        <v>1</v>
      </c>
      <c r="D67" s="2">
        <v>1</v>
      </c>
      <c r="E67" s="2">
        <v>1</v>
      </c>
      <c r="F67" s="2">
        <v>1</v>
      </c>
      <c r="H67" s="3">
        <f t="shared" si="9"/>
        <v>1.05</v>
      </c>
      <c r="I67" s="3">
        <f t="shared" si="10"/>
        <v>1</v>
      </c>
      <c r="J67" s="3">
        <f t="shared" si="11"/>
        <v>1</v>
      </c>
      <c r="K67" s="3">
        <f t="shared" si="12"/>
        <v>1</v>
      </c>
      <c r="L67" s="3">
        <f t="shared" si="13"/>
        <v>1</v>
      </c>
      <c r="M67" s="10">
        <v>1.05</v>
      </c>
      <c r="N67" s="15">
        <f t="shared" si="17"/>
        <v>2.3804801196801307E-3</v>
      </c>
      <c r="O67" s="15">
        <f t="shared" si="17"/>
        <v>0</v>
      </c>
      <c r="P67" s="15">
        <f t="shared" si="17"/>
        <v>0</v>
      </c>
      <c r="Q67" s="15">
        <f t="shared" si="17"/>
        <v>0</v>
      </c>
      <c r="R67" s="15">
        <f t="shared" si="18"/>
        <v>0</v>
      </c>
      <c r="S67" s="15">
        <f t="shared" si="18"/>
        <v>2.3804801196801307E-3</v>
      </c>
      <c r="T67" s="15">
        <f t="shared" si="6"/>
        <v>4.7609602393602615E-3</v>
      </c>
      <c r="U67" s="15">
        <f t="shared" si="14"/>
        <v>6.8999711878820633E-2</v>
      </c>
      <c r="V67" s="15">
        <f t="shared" si="15"/>
        <v>1.0714359004449265</v>
      </c>
    </row>
    <row r="68" spans="1:22" x14ac:dyDescent="0.15">
      <c r="A68" s="18" t="s">
        <v>73</v>
      </c>
      <c r="B68" s="6">
        <v>2</v>
      </c>
      <c r="C68" s="2">
        <v>2</v>
      </c>
      <c r="D68" s="2">
        <v>1</v>
      </c>
      <c r="E68" s="2">
        <v>1</v>
      </c>
      <c r="F68" s="2">
        <v>1</v>
      </c>
      <c r="H68" s="3">
        <f t="shared" si="9"/>
        <v>1.05</v>
      </c>
      <c r="I68" s="3">
        <f t="shared" si="10"/>
        <v>1.02</v>
      </c>
      <c r="J68" s="3">
        <f t="shared" si="11"/>
        <v>1</v>
      </c>
      <c r="K68" s="3">
        <f t="shared" si="12"/>
        <v>1</v>
      </c>
      <c r="L68" s="3">
        <f t="shared" si="13"/>
        <v>1</v>
      </c>
      <c r="M68" s="10">
        <v>1.05</v>
      </c>
      <c r="N68" s="15">
        <f t="shared" si="17"/>
        <v>2.3804801196801307E-3</v>
      </c>
      <c r="O68" s="15">
        <f t="shared" si="17"/>
        <v>3.921440478314025E-4</v>
      </c>
      <c r="P68" s="15">
        <f t="shared" si="17"/>
        <v>0</v>
      </c>
      <c r="Q68" s="15">
        <f t="shared" si="17"/>
        <v>0</v>
      </c>
      <c r="R68" s="15">
        <f t="shared" si="18"/>
        <v>0</v>
      </c>
      <c r="S68" s="15">
        <f t="shared" si="18"/>
        <v>2.3804801196801307E-3</v>
      </c>
      <c r="T68" s="15">
        <f t="shared" si="6"/>
        <v>5.153104287191664E-3</v>
      </c>
      <c r="U68" s="15">
        <f t="shared" si="14"/>
        <v>7.1785125807451666E-2</v>
      </c>
      <c r="V68" s="15">
        <f t="shared" si="15"/>
        <v>1.0744244531716256</v>
      </c>
    </row>
    <row r="69" spans="1:22" x14ac:dyDescent="0.15">
      <c r="A69" s="18" t="s">
        <v>75</v>
      </c>
      <c r="B69" s="6">
        <v>1</v>
      </c>
      <c r="C69" s="2">
        <v>1</v>
      </c>
      <c r="D69" s="2">
        <v>1</v>
      </c>
      <c r="E69" s="2">
        <v>1</v>
      </c>
      <c r="F69" s="2">
        <v>1</v>
      </c>
      <c r="H69" s="3">
        <f t="shared" si="9"/>
        <v>1</v>
      </c>
      <c r="I69" s="3">
        <f t="shared" si="10"/>
        <v>1</v>
      </c>
      <c r="J69" s="3">
        <f t="shared" si="11"/>
        <v>1</v>
      </c>
      <c r="K69" s="3">
        <f t="shared" si="12"/>
        <v>1</v>
      </c>
      <c r="L69" s="3">
        <f t="shared" si="13"/>
        <v>1</v>
      </c>
      <c r="M69" s="10">
        <v>1.05</v>
      </c>
      <c r="N69" s="15">
        <f t="shared" si="17"/>
        <v>0</v>
      </c>
      <c r="O69" s="15">
        <f t="shared" si="17"/>
        <v>0</v>
      </c>
      <c r="P69" s="15">
        <f t="shared" si="17"/>
        <v>0</v>
      </c>
      <c r="Q69" s="15">
        <f t="shared" si="17"/>
        <v>0</v>
      </c>
      <c r="R69" s="15">
        <f t="shared" si="18"/>
        <v>0</v>
      </c>
      <c r="S69" s="15">
        <f t="shared" si="18"/>
        <v>2.3804801196801307E-3</v>
      </c>
      <c r="T69" s="15">
        <f t="shared" ref="T69:T119" si="19">SUM(N69:S69)</f>
        <v>2.3804801196801307E-3</v>
      </c>
      <c r="U69" s="15">
        <f t="shared" si="14"/>
        <v>4.8790164169432049E-2</v>
      </c>
      <c r="V69" s="15">
        <f t="shared" si="15"/>
        <v>1.05</v>
      </c>
    </row>
    <row r="70" spans="1:22" x14ac:dyDescent="0.15">
      <c r="A70" s="18" t="s">
        <v>76</v>
      </c>
      <c r="B70" s="6">
        <v>1</v>
      </c>
      <c r="C70" s="2">
        <v>1</v>
      </c>
      <c r="D70" s="2">
        <v>1</v>
      </c>
      <c r="E70" s="2">
        <v>1</v>
      </c>
      <c r="F70" s="2">
        <v>1</v>
      </c>
      <c r="H70" s="3">
        <f t="shared" ref="H70:H115" si="20">VLOOKUP(B70,$Y$6:$AD$10,2)</f>
        <v>1</v>
      </c>
      <c r="I70" s="3">
        <f t="shared" ref="I70:I119" si="21">VLOOKUP(C70,$Y$6:$AD$10,3)</f>
        <v>1</v>
      </c>
      <c r="J70" s="3">
        <f t="shared" ref="J70:J119" si="22">VLOOKUP(D70,$Y$6:$AD$10,4)</f>
        <v>1</v>
      </c>
      <c r="K70" s="3">
        <f t="shared" ref="K70:K119" si="23">VLOOKUP(E70,$Y$6:$AD$10,5)</f>
        <v>1</v>
      </c>
      <c r="L70" s="3">
        <f t="shared" ref="L70:L119" si="24">VLOOKUP(F70,$Y$6:$AD$10,6)</f>
        <v>1</v>
      </c>
      <c r="M70" s="10">
        <v>1.05</v>
      </c>
      <c r="N70" s="15">
        <f t="shared" si="17"/>
        <v>0</v>
      </c>
      <c r="O70" s="15">
        <f t="shared" si="17"/>
        <v>0</v>
      </c>
      <c r="P70" s="15">
        <f t="shared" si="17"/>
        <v>0</v>
      </c>
      <c r="Q70" s="15">
        <f t="shared" si="17"/>
        <v>0</v>
      </c>
      <c r="R70" s="15">
        <f t="shared" si="18"/>
        <v>0</v>
      </c>
      <c r="S70" s="15">
        <f t="shared" si="18"/>
        <v>2.3804801196801307E-3</v>
      </c>
      <c r="T70" s="15">
        <f t="shared" si="19"/>
        <v>2.3804801196801307E-3</v>
      </c>
      <c r="U70" s="15">
        <f t="shared" ref="U70:U119" si="25">SQRT(T70)</f>
        <v>4.8790164169432049E-2</v>
      </c>
      <c r="V70" s="15">
        <f t="shared" ref="V70:V119" si="26">EXP(U70)</f>
        <v>1.05</v>
      </c>
    </row>
    <row r="71" spans="1:22" x14ac:dyDescent="0.15">
      <c r="A71" s="18" t="s">
        <v>77</v>
      </c>
      <c r="B71" s="6">
        <v>1</v>
      </c>
      <c r="C71" s="2">
        <v>2</v>
      </c>
      <c r="D71" s="2">
        <v>1</v>
      </c>
      <c r="E71" s="2">
        <v>1</v>
      </c>
      <c r="F71" s="2">
        <v>1</v>
      </c>
      <c r="H71" s="3">
        <f t="shared" si="20"/>
        <v>1</v>
      </c>
      <c r="I71" s="3">
        <f t="shared" si="21"/>
        <v>1.02</v>
      </c>
      <c r="J71" s="3">
        <f t="shared" si="22"/>
        <v>1</v>
      </c>
      <c r="K71" s="3">
        <f t="shared" si="23"/>
        <v>1</v>
      </c>
      <c r="L71" s="3">
        <f t="shared" si="24"/>
        <v>1</v>
      </c>
      <c r="M71" s="10">
        <v>1.05</v>
      </c>
      <c r="N71" s="15">
        <f t="shared" si="17"/>
        <v>0</v>
      </c>
      <c r="O71" s="15">
        <f t="shared" si="17"/>
        <v>3.921440478314025E-4</v>
      </c>
      <c r="P71" s="15">
        <f t="shared" si="17"/>
        <v>0</v>
      </c>
      <c r="Q71" s="15">
        <f t="shared" si="17"/>
        <v>0</v>
      </c>
      <c r="R71" s="15">
        <f t="shared" si="18"/>
        <v>0</v>
      </c>
      <c r="S71" s="15">
        <f t="shared" si="18"/>
        <v>2.3804801196801307E-3</v>
      </c>
      <c r="T71" s="15">
        <f t="shared" si="19"/>
        <v>2.7726241675115333E-3</v>
      </c>
      <c r="U71" s="15">
        <f t="shared" si="25"/>
        <v>5.2655713531501343E-2</v>
      </c>
      <c r="V71" s="15">
        <f t="shared" si="26"/>
        <v>1.0540666817458317</v>
      </c>
    </row>
    <row r="72" spans="1:22" x14ac:dyDescent="0.15">
      <c r="A72" s="18" t="s">
        <v>78</v>
      </c>
      <c r="B72" s="6">
        <v>2</v>
      </c>
      <c r="C72" s="2">
        <v>2</v>
      </c>
      <c r="D72" s="2">
        <v>1</v>
      </c>
      <c r="E72" s="2">
        <v>1</v>
      </c>
      <c r="F72" s="2">
        <v>1</v>
      </c>
      <c r="H72" s="3">
        <f t="shared" si="20"/>
        <v>1.05</v>
      </c>
      <c r="I72" s="3">
        <f t="shared" si="21"/>
        <v>1.02</v>
      </c>
      <c r="J72" s="3">
        <f t="shared" si="22"/>
        <v>1</v>
      </c>
      <c r="K72" s="3">
        <f t="shared" si="23"/>
        <v>1</v>
      </c>
      <c r="L72" s="3">
        <f t="shared" si="24"/>
        <v>1</v>
      </c>
      <c r="M72" s="10">
        <v>1.05</v>
      </c>
      <c r="N72" s="15">
        <f t="shared" si="17"/>
        <v>2.3804801196801307E-3</v>
      </c>
      <c r="O72" s="15">
        <f t="shared" si="17"/>
        <v>3.921440478314025E-4</v>
      </c>
      <c r="P72" s="15">
        <f t="shared" si="17"/>
        <v>0</v>
      </c>
      <c r="Q72" s="15">
        <f t="shared" si="17"/>
        <v>0</v>
      </c>
      <c r="R72" s="15">
        <f t="shared" si="18"/>
        <v>0</v>
      </c>
      <c r="S72" s="15">
        <f t="shared" si="18"/>
        <v>2.3804801196801307E-3</v>
      </c>
      <c r="T72" s="15">
        <f t="shared" si="19"/>
        <v>5.153104287191664E-3</v>
      </c>
      <c r="U72" s="15">
        <f t="shared" si="25"/>
        <v>7.1785125807451666E-2</v>
      </c>
      <c r="V72" s="15">
        <f t="shared" si="26"/>
        <v>1.0744244531716256</v>
      </c>
    </row>
    <row r="73" spans="1:22" x14ac:dyDescent="0.15">
      <c r="A73" s="18" t="s">
        <v>79</v>
      </c>
      <c r="B73" s="6">
        <v>2</v>
      </c>
      <c r="C73" s="2">
        <v>1</v>
      </c>
      <c r="D73" s="2">
        <v>1</v>
      </c>
      <c r="E73" s="2">
        <v>1</v>
      </c>
      <c r="F73" s="2">
        <v>1</v>
      </c>
      <c r="H73" s="3">
        <f t="shared" si="20"/>
        <v>1.05</v>
      </c>
      <c r="I73" s="3">
        <f t="shared" si="21"/>
        <v>1</v>
      </c>
      <c r="J73" s="3">
        <f t="shared" si="22"/>
        <v>1</v>
      </c>
      <c r="K73" s="3">
        <f t="shared" si="23"/>
        <v>1</v>
      </c>
      <c r="L73" s="3">
        <f t="shared" si="24"/>
        <v>1</v>
      </c>
      <c r="M73" s="10">
        <v>1.05</v>
      </c>
      <c r="N73" s="15">
        <f t="shared" si="17"/>
        <v>2.3804801196801307E-3</v>
      </c>
      <c r="O73" s="15">
        <f t="shared" si="17"/>
        <v>0</v>
      </c>
      <c r="P73" s="15">
        <f t="shared" si="17"/>
        <v>0</v>
      </c>
      <c r="Q73" s="15">
        <f t="shared" si="17"/>
        <v>0</v>
      </c>
      <c r="R73" s="15">
        <f t="shared" si="18"/>
        <v>0</v>
      </c>
      <c r="S73" s="15">
        <f t="shared" si="18"/>
        <v>2.3804801196801307E-3</v>
      </c>
      <c r="T73" s="15">
        <f t="shared" si="19"/>
        <v>4.7609602393602615E-3</v>
      </c>
      <c r="U73" s="15">
        <f t="shared" si="25"/>
        <v>6.8999711878820633E-2</v>
      </c>
      <c r="V73" s="15">
        <f t="shared" si="26"/>
        <v>1.0714359004449265</v>
      </c>
    </row>
    <row r="74" spans="1:22" x14ac:dyDescent="0.15">
      <c r="A74" s="18" t="s">
        <v>80</v>
      </c>
      <c r="B74" s="6">
        <v>2</v>
      </c>
      <c r="C74" s="2">
        <v>1</v>
      </c>
      <c r="D74" s="2">
        <v>1</v>
      </c>
      <c r="E74" s="2">
        <v>1</v>
      </c>
      <c r="F74" s="2">
        <v>1</v>
      </c>
      <c r="H74" s="3">
        <f t="shared" si="20"/>
        <v>1.05</v>
      </c>
      <c r="I74" s="3">
        <f t="shared" si="21"/>
        <v>1</v>
      </c>
      <c r="J74" s="3">
        <f t="shared" si="22"/>
        <v>1</v>
      </c>
      <c r="K74" s="3">
        <f t="shared" si="23"/>
        <v>1</v>
      </c>
      <c r="L74" s="3">
        <f t="shared" si="24"/>
        <v>1</v>
      </c>
      <c r="M74" s="10">
        <v>1.05</v>
      </c>
      <c r="N74" s="15">
        <f t="shared" si="17"/>
        <v>2.3804801196801307E-3</v>
      </c>
      <c r="O74" s="15">
        <f t="shared" si="17"/>
        <v>0</v>
      </c>
      <c r="P74" s="15">
        <f t="shared" si="17"/>
        <v>0</v>
      </c>
      <c r="Q74" s="15">
        <f t="shared" si="17"/>
        <v>0</v>
      </c>
      <c r="R74" s="15">
        <f t="shared" si="18"/>
        <v>0</v>
      </c>
      <c r="S74" s="15">
        <f t="shared" si="18"/>
        <v>2.3804801196801307E-3</v>
      </c>
      <c r="T74" s="15">
        <f t="shared" si="19"/>
        <v>4.7609602393602615E-3</v>
      </c>
      <c r="U74" s="15">
        <f t="shared" si="25"/>
        <v>6.8999711878820633E-2</v>
      </c>
      <c r="V74" s="15">
        <f t="shared" si="26"/>
        <v>1.0714359004449265</v>
      </c>
    </row>
    <row r="75" spans="1:22" x14ac:dyDescent="0.15">
      <c r="A75" s="18" t="s">
        <v>81</v>
      </c>
      <c r="B75" s="6">
        <v>2</v>
      </c>
      <c r="C75" s="2">
        <v>1</v>
      </c>
      <c r="D75" s="2">
        <v>1</v>
      </c>
      <c r="E75" s="2">
        <v>1</v>
      </c>
      <c r="F75" s="2">
        <v>1</v>
      </c>
      <c r="H75" s="3">
        <f t="shared" si="20"/>
        <v>1.05</v>
      </c>
      <c r="I75" s="3">
        <f t="shared" si="21"/>
        <v>1</v>
      </c>
      <c r="J75" s="3">
        <f t="shared" si="22"/>
        <v>1</v>
      </c>
      <c r="K75" s="3">
        <f t="shared" si="23"/>
        <v>1</v>
      </c>
      <c r="L75" s="3">
        <f t="shared" si="24"/>
        <v>1</v>
      </c>
      <c r="M75" s="10">
        <v>1.05</v>
      </c>
      <c r="N75" s="15">
        <f t="shared" si="17"/>
        <v>2.3804801196801307E-3</v>
      </c>
      <c r="O75" s="15">
        <f t="shared" si="17"/>
        <v>0</v>
      </c>
      <c r="P75" s="15">
        <f t="shared" si="17"/>
        <v>0</v>
      </c>
      <c r="Q75" s="15">
        <f t="shared" si="17"/>
        <v>0</v>
      </c>
      <c r="R75" s="15">
        <f t="shared" si="18"/>
        <v>0</v>
      </c>
      <c r="S75" s="15">
        <f t="shared" si="18"/>
        <v>2.3804801196801307E-3</v>
      </c>
      <c r="T75" s="15">
        <f t="shared" si="19"/>
        <v>4.7609602393602615E-3</v>
      </c>
      <c r="U75" s="15">
        <f t="shared" si="25"/>
        <v>6.8999711878820633E-2</v>
      </c>
      <c r="V75" s="15">
        <f t="shared" si="26"/>
        <v>1.0714359004449265</v>
      </c>
    </row>
    <row r="76" spans="1:22" x14ac:dyDescent="0.15">
      <c r="A76" s="18" t="s">
        <v>82</v>
      </c>
      <c r="B76" s="6">
        <v>1</v>
      </c>
      <c r="C76" s="2">
        <v>2</v>
      </c>
      <c r="D76" s="2">
        <v>1</v>
      </c>
      <c r="E76" s="2">
        <v>1</v>
      </c>
      <c r="F76" s="2">
        <v>1</v>
      </c>
      <c r="H76" s="3">
        <f t="shared" si="20"/>
        <v>1</v>
      </c>
      <c r="I76" s="3">
        <f t="shared" si="21"/>
        <v>1.02</v>
      </c>
      <c r="J76" s="3">
        <f t="shared" si="22"/>
        <v>1</v>
      </c>
      <c r="K76" s="3">
        <f t="shared" si="23"/>
        <v>1</v>
      </c>
      <c r="L76" s="3">
        <f t="shared" si="24"/>
        <v>1</v>
      </c>
      <c r="M76" s="10">
        <v>1.05</v>
      </c>
      <c r="N76" s="15">
        <f t="shared" si="17"/>
        <v>0</v>
      </c>
      <c r="O76" s="15">
        <f t="shared" si="17"/>
        <v>3.921440478314025E-4</v>
      </c>
      <c r="P76" s="15">
        <f t="shared" si="17"/>
        <v>0</v>
      </c>
      <c r="Q76" s="15">
        <f t="shared" si="17"/>
        <v>0</v>
      </c>
      <c r="R76" s="15">
        <f t="shared" si="18"/>
        <v>0</v>
      </c>
      <c r="S76" s="15">
        <f t="shared" si="18"/>
        <v>2.3804801196801307E-3</v>
      </c>
      <c r="T76" s="15">
        <f t="shared" si="19"/>
        <v>2.7726241675115333E-3</v>
      </c>
      <c r="U76" s="15">
        <f t="shared" si="25"/>
        <v>5.2655713531501343E-2</v>
      </c>
      <c r="V76" s="15">
        <f t="shared" si="26"/>
        <v>1.0540666817458317</v>
      </c>
    </row>
    <row r="77" spans="1:22" x14ac:dyDescent="0.15">
      <c r="A77" s="18" t="s">
        <v>83</v>
      </c>
      <c r="B77" s="6">
        <v>2</v>
      </c>
      <c r="C77" s="2">
        <v>1</v>
      </c>
      <c r="D77" s="2">
        <v>1</v>
      </c>
      <c r="E77" s="2">
        <v>1</v>
      </c>
      <c r="F77" s="2">
        <v>1</v>
      </c>
      <c r="H77" s="3">
        <f t="shared" si="20"/>
        <v>1.05</v>
      </c>
      <c r="I77" s="3">
        <f t="shared" si="21"/>
        <v>1</v>
      </c>
      <c r="J77" s="3">
        <f t="shared" si="22"/>
        <v>1</v>
      </c>
      <c r="K77" s="3">
        <f t="shared" si="23"/>
        <v>1</v>
      </c>
      <c r="L77" s="3">
        <f t="shared" si="24"/>
        <v>1</v>
      </c>
      <c r="M77" s="10">
        <v>1.05</v>
      </c>
      <c r="N77" s="15">
        <f t="shared" si="17"/>
        <v>2.3804801196801307E-3</v>
      </c>
      <c r="O77" s="15">
        <f t="shared" si="17"/>
        <v>0</v>
      </c>
      <c r="P77" s="15">
        <f t="shared" si="17"/>
        <v>0</v>
      </c>
      <c r="Q77" s="15">
        <f t="shared" si="17"/>
        <v>0</v>
      </c>
      <c r="R77" s="15">
        <f t="shared" si="18"/>
        <v>0</v>
      </c>
      <c r="S77" s="15">
        <f t="shared" si="18"/>
        <v>2.3804801196801307E-3</v>
      </c>
      <c r="T77" s="15">
        <f t="shared" si="19"/>
        <v>4.7609602393602615E-3</v>
      </c>
      <c r="U77" s="15">
        <f t="shared" si="25"/>
        <v>6.8999711878820633E-2</v>
      </c>
      <c r="V77" s="15">
        <f t="shared" si="26"/>
        <v>1.0714359004449265</v>
      </c>
    </row>
    <row r="78" spans="1:22" x14ac:dyDescent="0.15">
      <c r="A78" s="18" t="s">
        <v>84</v>
      </c>
      <c r="B78" s="6">
        <v>2</v>
      </c>
      <c r="C78" s="2">
        <v>1</v>
      </c>
      <c r="D78" s="2">
        <v>1</v>
      </c>
      <c r="E78" s="2">
        <v>1</v>
      </c>
      <c r="F78" s="2">
        <v>1</v>
      </c>
      <c r="H78" s="3">
        <f t="shared" si="20"/>
        <v>1.05</v>
      </c>
      <c r="I78" s="3">
        <f t="shared" si="21"/>
        <v>1</v>
      </c>
      <c r="J78" s="3">
        <f t="shared" si="22"/>
        <v>1</v>
      </c>
      <c r="K78" s="3">
        <f t="shared" si="23"/>
        <v>1</v>
      </c>
      <c r="L78" s="3">
        <f t="shared" si="24"/>
        <v>1</v>
      </c>
      <c r="M78" s="10">
        <v>1.05</v>
      </c>
      <c r="N78" s="15">
        <f t="shared" si="17"/>
        <v>2.3804801196801307E-3</v>
      </c>
      <c r="O78" s="15">
        <f t="shared" si="17"/>
        <v>0</v>
      </c>
      <c r="P78" s="15">
        <f t="shared" si="17"/>
        <v>0</v>
      </c>
      <c r="Q78" s="15">
        <f t="shared" si="17"/>
        <v>0</v>
      </c>
      <c r="R78" s="15">
        <f t="shared" si="18"/>
        <v>0</v>
      </c>
      <c r="S78" s="15">
        <f t="shared" si="18"/>
        <v>2.3804801196801307E-3</v>
      </c>
      <c r="T78" s="15">
        <f t="shared" si="19"/>
        <v>4.7609602393602615E-3</v>
      </c>
      <c r="U78" s="15">
        <f t="shared" si="25"/>
        <v>6.8999711878820633E-2</v>
      </c>
      <c r="V78" s="15">
        <f t="shared" si="26"/>
        <v>1.0714359004449265</v>
      </c>
    </row>
    <row r="79" spans="1:22" x14ac:dyDescent="0.15">
      <c r="A79" s="18" t="s">
        <v>85</v>
      </c>
      <c r="B79" s="6">
        <v>2</v>
      </c>
      <c r="C79" s="2">
        <v>1</v>
      </c>
      <c r="D79" s="2">
        <v>1</v>
      </c>
      <c r="E79" s="2">
        <v>1</v>
      </c>
      <c r="F79" s="2">
        <v>1</v>
      </c>
      <c r="H79" s="3">
        <f t="shared" si="20"/>
        <v>1.05</v>
      </c>
      <c r="I79" s="3">
        <f t="shared" si="21"/>
        <v>1</v>
      </c>
      <c r="J79" s="3">
        <f t="shared" si="22"/>
        <v>1</v>
      </c>
      <c r="K79" s="3">
        <f t="shared" si="23"/>
        <v>1</v>
      </c>
      <c r="L79" s="3">
        <f t="shared" si="24"/>
        <v>1</v>
      </c>
      <c r="M79" s="10">
        <v>1.05</v>
      </c>
      <c r="N79" s="15">
        <f t="shared" si="17"/>
        <v>2.3804801196801307E-3</v>
      </c>
      <c r="O79" s="15">
        <f t="shared" si="17"/>
        <v>0</v>
      </c>
      <c r="P79" s="15">
        <f t="shared" si="17"/>
        <v>0</v>
      </c>
      <c r="Q79" s="15">
        <f t="shared" si="17"/>
        <v>0</v>
      </c>
      <c r="R79" s="15">
        <f t="shared" si="18"/>
        <v>0</v>
      </c>
      <c r="S79" s="15">
        <f t="shared" si="18"/>
        <v>2.3804801196801307E-3</v>
      </c>
      <c r="T79" s="15">
        <f t="shared" si="19"/>
        <v>4.7609602393602615E-3</v>
      </c>
      <c r="U79" s="15">
        <f t="shared" si="25"/>
        <v>6.8999711878820633E-2</v>
      </c>
      <c r="V79" s="15">
        <f t="shared" si="26"/>
        <v>1.0714359004449265</v>
      </c>
    </row>
    <row r="80" spans="1:22" x14ac:dyDescent="0.15">
      <c r="A80" s="18" t="s">
        <v>83</v>
      </c>
      <c r="B80" s="6">
        <v>2</v>
      </c>
      <c r="C80" s="2">
        <v>1</v>
      </c>
      <c r="D80" s="2">
        <v>1</v>
      </c>
      <c r="E80" s="2">
        <v>1</v>
      </c>
      <c r="F80" s="2">
        <v>1</v>
      </c>
      <c r="H80" s="3">
        <f t="shared" si="20"/>
        <v>1.05</v>
      </c>
      <c r="I80" s="3">
        <f t="shared" si="21"/>
        <v>1</v>
      </c>
      <c r="J80" s="3">
        <f t="shared" si="22"/>
        <v>1</v>
      </c>
      <c r="K80" s="3">
        <f t="shared" si="23"/>
        <v>1</v>
      </c>
      <c r="L80" s="3">
        <f t="shared" si="24"/>
        <v>1</v>
      </c>
      <c r="M80" s="10">
        <v>1.05</v>
      </c>
      <c r="N80" s="15">
        <f t="shared" si="17"/>
        <v>2.3804801196801307E-3</v>
      </c>
      <c r="O80" s="15">
        <f t="shared" si="17"/>
        <v>0</v>
      </c>
      <c r="P80" s="15">
        <f t="shared" si="17"/>
        <v>0</v>
      </c>
      <c r="Q80" s="15">
        <f t="shared" si="17"/>
        <v>0</v>
      </c>
      <c r="R80" s="15">
        <f t="shared" si="18"/>
        <v>0</v>
      </c>
      <c r="S80" s="15">
        <f t="shared" si="18"/>
        <v>2.3804801196801307E-3</v>
      </c>
      <c r="T80" s="15">
        <f t="shared" si="19"/>
        <v>4.7609602393602615E-3</v>
      </c>
      <c r="U80" s="15">
        <f t="shared" si="25"/>
        <v>6.8999711878820633E-2</v>
      </c>
      <c r="V80" s="15">
        <f t="shared" si="26"/>
        <v>1.0714359004449265</v>
      </c>
    </row>
    <row r="81" spans="1:22" x14ac:dyDescent="0.15">
      <c r="A81" s="18" t="s">
        <v>86</v>
      </c>
      <c r="B81" s="6">
        <v>2</v>
      </c>
      <c r="C81" s="2">
        <v>1</v>
      </c>
      <c r="D81" s="2">
        <v>1</v>
      </c>
      <c r="E81" s="2">
        <v>1</v>
      </c>
      <c r="F81" s="2">
        <v>1</v>
      </c>
      <c r="H81" s="3">
        <f t="shared" si="20"/>
        <v>1.05</v>
      </c>
      <c r="I81" s="3">
        <f t="shared" si="21"/>
        <v>1</v>
      </c>
      <c r="J81" s="3">
        <f t="shared" si="22"/>
        <v>1</v>
      </c>
      <c r="K81" s="3">
        <f t="shared" si="23"/>
        <v>1</v>
      </c>
      <c r="L81" s="3">
        <f t="shared" si="24"/>
        <v>1</v>
      </c>
      <c r="M81" s="10">
        <v>1.05</v>
      </c>
      <c r="N81" s="15">
        <f t="shared" si="17"/>
        <v>2.3804801196801307E-3</v>
      </c>
      <c r="O81" s="15">
        <f t="shared" si="17"/>
        <v>0</v>
      </c>
      <c r="P81" s="15">
        <f t="shared" si="17"/>
        <v>0</v>
      </c>
      <c r="Q81" s="15">
        <f t="shared" si="17"/>
        <v>0</v>
      </c>
      <c r="R81" s="15">
        <f t="shared" si="18"/>
        <v>0</v>
      </c>
      <c r="S81" s="15">
        <f t="shared" si="18"/>
        <v>2.3804801196801307E-3</v>
      </c>
      <c r="T81" s="15">
        <f t="shared" si="19"/>
        <v>4.7609602393602615E-3</v>
      </c>
      <c r="U81" s="15">
        <f t="shared" si="25"/>
        <v>6.8999711878820633E-2</v>
      </c>
      <c r="V81" s="15">
        <f t="shared" si="26"/>
        <v>1.0714359004449265</v>
      </c>
    </row>
    <row r="82" spans="1:22" x14ac:dyDescent="0.15">
      <c r="A82" s="18" t="s">
        <v>87</v>
      </c>
      <c r="B82" s="6">
        <v>2</v>
      </c>
      <c r="C82" s="2">
        <v>1</v>
      </c>
      <c r="D82" s="2">
        <v>1</v>
      </c>
      <c r="E82" s="2">
        <v>1</v>
      </c>
      <c r="F82" s="2">
        <v>1</v>
      </c>
      <c r="H82" s="3">
        <f t="shared" si="20"/>
        <v>1.05</v>
      </c>
      <c r="I82" s="3">
        <f t="shared" si="21"/>
        <v>1</v>
      </c>
      <c r="J82" s="3">
        <f t="shared" si="22"/>
        <v>1</v>
      </c>
      <c r="K82" s="3">
        <f t="shared" si="23"/>
        <v>1</v>
      </c>
      <c r="L82" s="3">
        <f t="shared" si="24"/>
        <v>1</v>
      </c>
      <c r="M82" s="10">
        <v>1.05</v>
      </c>
      <c r="N82" s="15">
        <f t="shared" si="17"/>
        <v>2.3804801196801307E-3</v>
      </c>
      <c r="O82" s="15">
        <f t="shared" si="17"/>
        <v>0</v>
      </c>
      <c r="P82" s="15">
        <f t="shared" si="17"/>
        <v>0</v>
      </c>
      <c r="Q82" s="15">
        <f t="shared" si="17"/>
        <v>0</v>
      </c>
      <c r="R82" s="15">
        <f t="shared" si="18"/>
        <v>0</v>
      </c>
      <c r="S82" s="15">
        <f t="shared" si="18"/>
        <v>2.3804801196801307E-3</v>
      </c>
      <c r="T82" s="15">
        <f t="shared" si="19"/>
        <v>4.7609602393602615E-3</v>
      </c>
      <c r="U82" s="15">
        <f t="shared" si="25"/>
        <v>6.8999711878820633E-2</v>
      </c>
      <c r="V82" s="15">
        <f t="shared" si="26"/>
        <v>1.0714359004449265</v>
      </c>
    </row>
    <row r="83" spans="1:22" x14ac:dyDescent="0.15">
      <c r="A83" s="18" t="s">
        <v>34</v>
      </c>
      <c r="B83" s="6">
        <v>2</v>
      </c>
      <c r="C83" s="2">
        <v>1</v>
      </c>
      <c r="D83" s="2">
        <v>1</v>
      </c>
      <c r="E83" s="2">
        <v>1</v>
      </c>
      <c r="F83" s="2">
        <v>1</v>
      </c>
      <c r="H83" s="3">
        <f t="shared" si="20"/>
        <v>1.05</v>
      </c>
      <c r="I83" s="3">
        <f t="shared" si="21"/>
        <v>1</v>
      </c>
      <c r="J83" s="3">
        <f t="shared" si="22"/>
        <v>1</v>
      </c>
      <c r="K83" s="3">
        <f t="shared" si="23"/>
        <v>1</v>
      </c>
      <c r="L83" s="3">
        <f t="shared" si="24"/>
        <v>1</v>
      </c>
      <c r="M83" s="10">
        <v>1.05</v>
      </c>
      <c r="N83" s="15">
        <f t="shared" si="17"/>
        <v>2.3804801196801307E-3</v>
      </c>
      <c r="O83" s="15">
        <f t="shared" si="17"/>
        <v>0</v>
      </c>
      <c r="P83" s="15">
        <f t="shared" si="17"/>
        <v>0</v>
      </c>
      <c r="Q83" s="15">
        <f t="shared" si="17"/>
        <v>0</v>
      </c>
      <c r="R83" s="15">
        <f t="shared" si="18"/>
        <v>0</v>
      </c>
      <c r="S83" s="15">
        <f t="shared" si="18"/>
        <v>2.3804801196801307E-3</v>
      </c>
      <c r="T83" s="15">
        <f t="shared" si="19"/>
        <v>4.7609602393602615E-3</v>
      </c>
      <c r="U83" s="15">
        <f t="shared" si="25"/>
        <v>6.8999711878820633E-2</v>
      </c>
      <c r="V83" s="15">
        <f t="shared" si="26"/>
        <v>1.0714359004449265</v>
      </c>
    </row>
    <row r="84" spans="1:22" x14ac:dyDescent="0.15">
      <c r="A84" s="18" t="s">
        <v>88</v>
      </c>
      <c r="B84" s="6">
        <v>1</v>
      </c>
      <c r="C84" s="2">
        <v>2</v>
      </c>
      <c r="D84" s="2">
        <v>1</v>
      </c>
      <c r="E84" s="2">
        <v>1</v>
      </c>
      <c r="F84" s="2">
        <v>1</v>
      </c>
      <c r="H84" s="3">
        <f t="shared" si="20"/>
        <v>1</v>
      </c>
      <c r="I84" s="3">
        <f t="shared" si="21"/>
        <v>1.02</v>
      </c>
      <c r="J84" s="3">
        <f t="shared" si="22"/>
        <v>1</v>
      </c>
      <c r="K84" s="3">
        <f t="shared" si="23"/>
        <v>1</v>
      </c>
      <c r="L84" s="3">
        <f t="shared" si="24"/>
        <v>1</v>
      </c>
      <c r="M84" s="10">
        <v>1.05</v>
      </c>
      <c r="N84" s="15">
        <f t="shared" si="17"/>
        <v>0</v>
      </c>
      <c r="O84" s="15">
        <f t="shared" si="17"/>
        <v>3.921440478314025E-4</v>
      </c>
      <c r="P84" s="15">
        <f t="shared" si="17"/>
        <v>0</v>
      </c>
      <c r="Q84" s="15">
        <f t="shared" si="17"/>
        <v>0</v>
      </c>
      <c r="R84" s="15">
        <f t="shared" si="18"/>
        <v>0</v>
      </c>
      <c r="S84" s="15">
        <f t="shared" si="18"/>
        <v>2.3804801196801307E-3</v>
      </c>
      <c r="T84" s="15">
        <f t="shared" si="19"/>
        <v>2.7726241675115333E-3</v>
      </c>
      <c r="U84" s="15">
        <f t="shared" si="25"/>
        <v>5.2655713531501343E-2</v>
      </c>
      <c r="V84" s="15">
        <f t="shared" si="26"/>
        <v>1.0540666817458317</v>
      </c>
    </row>
    <row r="85" spans="1:22" x14ac:dyDescent="0.15">
      <c r="H85" s="3"/>
      <c r="I85" s="3"/>
      <c r="J85" s="3"/>
      <c r="K85" s="3"/>
      <c r="L85" s="3"/>
      <c r="M85" s="10"/>
      <c r="N85" s="15"/>
      <c r="O85" s="15"/>
      <c r="P85" s="15"/>
      <c r="Q85" s="15"/>
      <c r="R85" s="15"/>
      <c r="S85" s="15"/>
      <c r="T85" s="15"/>
      <c r="U85" s="15"/>
      <c r="V85" s="15"/>
    </row>
    <row r="86" spans="1:22" ht="15" x14ac:dyDescent="0.15">
      <c r="A86" s="16" t="s">
        <v>100</v>
      </c>
      <c r="H86" s="3"/>
      <c r="I86" s="3"/>
      <c r="J86" s="3"/>
      <c r="K86" s="3"/>
      <c r="L86" s="3"/>
      <c r="M86" s="10"/>
      <c r="N86" s="15"/>
      <c r="O86" s="15"/>
      <c r="P86" s="15"/>
      <c r="Q86" s="15"/>
      <c r="R86" s="15"/>
      <c r="S86" s="15"/>
      <c r="T86" s="15"/>
      <c r="U86" s="15"/>
      <c r="V86" s="15"/>
    </row>
    <row r="87" spans="1:22" x14ac:dyDescent="0.15">
      <c r="A87" s="17" t="s">
        <v>89</v>
      </c>
      <c r="B87" s="6">
        <v>1</v>
      </c>
      <c r="C87" s="2">
        <v>1</v>
      </c>
      <c r="D87" s="2">
        <v>1</v>
      </c>
      <c r="E87" s="2">
        <v>1</v>
      </c>
      <c r="F87" s="2">
        <v>1</v>
      </c>
      <c r="H87" s="3">
        <f t="shared" si="20"/>
        <v>1</v>
      </c>
      <c r="I87" s="3">
        <f t="shared" si="21"/>
        <v>1</v>
      </c>
      <c r="J87" s="3">
        <f t="shared" si="22"/>
        <v>1</v>
      </c>
      <c r="K87" s="3">
        <f t="shared" si="23"/>
        <v>1</v>
      </c>
      <c r="L87" s="3">
        <f t="shared" si="24"/>
        <v>1</v>
      </c>
      <c r="M87" s="10">
        <v>1.05</v>
      </c>
      <c r="N87" s="15">
        <f t="shared" ref="N87:P119" si="27">(LN(H87)^2)</f>
        <v>0</v>
      </c>
      <c r="O87" s="15">
        <f t="shared" si="27"/>
        <v>0</v>
      </c>
      <c r="P87" s="15">
        <f t="shared" si="27"/>
        <v>0</v>
      </c>
      <c r="Q87" s="15">
        <f t="shared" ref="Q87:S119" si="28">(LN(K87)^2)</f>
        <v>0</v>
      </c>
      <c r="R87" s="15">
        <f t="shared" si="28"/>
        <v>0</v>
      </c>
      <c r="S87" s="15">
        <f t="shared" si="28"/>
        <v>2.3804801196801307E-3</v>
      </c>
      <c r="T87" s="15">
        <f t="shared" si="19"/>
        <v>2.3804801196801307E-3</v>
      </c>
      <c r="U87" s="15">
        <f t="shared" si="25"/>
        <v>4.8790164169432049E-2</v>
      </c>
      <c r="V87" s="15">
        <f t="shared" si="26"/>
        <v>1.05</v>
      </c>
    </row>
    <row r="88" spans="1:22" x14ac:dyDescent="0.15">
      <c r="A88" s="17" t="s">
        <v>89</v>
      </c>
      <c r="B88" s="6">
        <v>1</v>
      </c>
      <c r="C88" s="2">
        <v>1</v>
      </c>
      <c r="D88" s="2">
        <v>1</v>
      </c>
      <c r="E88" s="2">
        <v>1</v>
      </c>
      <c r="F88" s="2">
        <v>1</v>
      </c>
      <c r="H88" s="3">
        <f t="shared" si="20"/>
        <v>1</v>
      </c>
      <c r="I88" s="3">
        <f t="shared" si="21"/>
        <v>1</v>
      </c>
      <c r="J88" s="3">
        <f t="shared" si="22"/>
        <v>1</v>
      </c>
      <c r="K88" s="3">
        <f t="shared" si="23"/>
        <v>1</v>
      </c>
      <c r="L88" s="3">
        <f t="shared" si="24"/>
        <v>1</v>
      </c>
      <c r="M88" s="10">
        <v>1.05</v>
      </c>
      <c r="N88" s="15">
        <f t="shared" si="27"/>
        <v>0</v>
      </c>
      <c r="O88" s="15">
        <f t="shared" si="27"/>
        <v>0</v>
      </c>
      <c r="P88" s="15">
        <f t="shared" si="27"/>
        <v>0</v>
      </c>
      <c r="Q88" s="15">
        <f t="shared" si="28"/>
        <v>0</v>
      </c>
      <c r="R88" s="15">
        <f t="shared" si="28"/>
        <v>0</v>
      </c>
      <c r="S88" s="15">
        <f t="shared" si="28"/>
        <v>2.3804801196801307E-3</v>
      </c>
      <c r="T88" s="15">
        <f t="shared" si="19"/>
        <v>2.3804801196801307E-3</v>
      </c>
      <c r="U88" s="15">
        <f t="shared" si="25"/>
        <v>4.8790164169432049E-2</v>
      </c>
      <c r="V88" s="15">
        <f t="shared" si="26"/>
        <v>1.05</v>
      </c>
    </row>
    <row r="89" spans="1:22" x14ac:dyDescent="0.15">
      <c r="A89" s="17" t="s">
        <v>89</v>
      </c>
      <c r="B89" s="6">
        <v>1</v>
      </c>
      <c r="C89" s="2">
        <v>1</v>
      </c>
      <c r="D89" s="2">
        <v>1</v>
      </c>
      <c r="E89" s="2">
        <v>1</v>
      </c>
      <c r="F89" s="2">
        <v>1</v>
      </c>
      <c r="H89" s="3">
        <f t="shared" si="20"/>
        <v>1</v>
      </c>
      <c r="I89" s="3">
        <f t="shared" si="21"/>
        <v>1</v>
      </c>
      <c r="J89" s="3">
        <f t="shared" si="22"/>
        <v>1</v>
      </c>
      <c r="K89" s="3">
        <f t="shared" si="23"/>
        <v>1</v>
      </c>
      <c r="L89" s="3">
        <f t="shared" si="24"/>
        <v>1</v>
      </c>
      <c r="M89" s="10">
        <v>1.05</v>
      </c>
      <c r="N89" s="15">
        <f t="shared" si="27"/>
        <v>0</v>
      </c>
      <c r="O89" s="15">
        <f t="shared" si="27"/>
        <v>0</v>
      </c>
      <c r="P89" s="15">
        <f t="shared" si="27"/>
        <v>0</v>
      </c>
      <c r="Q89" s="15">
        <f t="shared" si="28"/>
        <v>0</v>
      </c>
      <c r="R89" s="15">
        <f t="shared" si="28"/>
        <v>0</v>
      </c>
      <c r="S89" s="15">
        <f t="shared" si="28"/>
        <v>2.3804801196801307E-3</v>
      </c>
      <c r="T89" s="15">
        <f t="shared" si="19"/>
        <v>2.3804801196801307E-3</v>
      </c>
      <c r="U89" s="15">
        <f t="shared" si="25"/>
        <v>4.8790164169432049E-2</v>
      </c>
      <c r="V89" s="15">
        <f t="shared" si="26"/>
        <v>1.05</v>
      </c>
    </row>
    <row r="90" spans="1:22" x14ac:dyDescent="0.15">
      <c r="A90" s="17" t="s">
        <v>89</v>
      </c>
      <c r="B90" s="6">
        <v>1</v>
      </c>
      <c r="C90" s="2">
        <v>1</v>
      </c>
      <c r="D90" s="2">
        <v>1</v>
      </c>
      <c r="E90" s="2">
        <v>1</v>
      </c>
      <c r="F90" s="2">
        <v>1</v>
      </c>
      <c r="H90" s="3">
        <f t="shared" si="20"/>
        <v>1</v>
      </c>
      <c r="I90" s="3">
        <f t="shared" si="21"/>
        <v>1</v>
      </c>
      <c r="J90" s="3">
        <f t="shared" si="22"/>
        <v>1</v>
      </c>
      <c r="K90" s="3">
        <f t="shared" si="23"/>
        <v>1</v>
      </c>
      <c r="L90" s="3">
        <f t="shared" si="24"/>
        <v>1</v>
      </c>
      <c r="M90" s="10">
        <v>1.05</v>
      </c>
      <c r="N90" s="15">
        <f t="shared" si="27"/>
        <v>0</v>
      </c>
      <c r="O90" s="15">
        <f t="shared" si="27"/>
        <v>0</v>
      </c>
      <c r="P90" s="15">
        <f t="shared" si="27"/>
        <v>0</v>
      </c>
      <c r="Q90" s="15">
        <f t="shared" si="28"/>
        <v>0</v>
      </c>
      <c r="R90" s="15">
        <f t="shared" si="28"/>
        <v>0</v>
      </c>
      <c r="S90" s="15">
        <f t="shared" si="28"/>
        <v>2.3804801196801307E-3</v>
      </c>
      <c r="T90" s="15">
        <f t="shared" si="19"/>
        <v>2.3804801196801307E-3</v>
      </c>
      <c r="U90" s="15">
        <f t="shared" si="25"/>
        <v>4.8790164169432049E-2</v>
      </c>
      <c r="V90" s="15">
        <f t="shared" si="26"/>
        <v>1.05</v>
      </c>
    </row>
    <row r="91" spans="1:22" x14ac:dyDescent="0.15">
      <c r="A91" s="17" t="s">
        <v>89</v>
      </c>
      <c r="B91" s="6">
        <v>1</v>
      </c>
      <c r="C91" s="2">
        <v>1</v>
      </c>
      <c r="D91" s="2">
        <v>1</v>
      </c>
      <c r="E91" s="2">
        <v>1</v>
      </c>
      <c r="F91" s="2">
        <v>1</v>
      </c>
      <c r="H91" s="3">
        <f t="shared" si="20"/>
        <v>1</v>
      </c>
      <c r="I91" s="3">
        <f t="shared" si="21"/>
        <v>1</v>
      </c>
      <c r="J91" s="3">
        <f t="shared" si="22"/>
        <v>1</v>
      </c>
      <c r="K91" s="3">
        <f t="shared" si="23"/>
        <v>1</v>
      </c>
      <c r="L91" s="3">
        <f t="shared" si="24"/>
        <v>1</v>
      </c>
      <c r="M91" s="10">
        <v>1.05</v>
      </c>
      <c r="N91" s="15">
        <f t="shared" si="27"/>
        <v>0</v>
      </c>
      <c r="O91" s="15">
        <f t="shared" si="27"/>
        <v>0</v>
      </c>
      <c r="P91" s="15">
        <f t="shared" si="27"/>
        <v>0</v>
      </c>
      <c r="Q91" s="15">
        <f t="shared" si="28"/>
        <v>0</v>
      </c>
      <c r="R91" s="15">
        <f t="shared" si="28"/>
        <v>0</v>
      </c>
      <c r="S91" s="15">
        <f t="shared" si="28"/>
        <v>2.3804801196801307E-3</v>
      </c>
      <c r="T91" s="15">
        <f t="shared" si="19"/>
        <v>2.3804801196801307E-3</v>
      </c>
      <c r="U91" s="15">
        <f t="shared" si="25"/>
        <v>4.8790164169432049E-2</v>
      </c>
      <c r="V91" s="15">
        <f t="shared" si="26"/>
        <v>1.05</v>
      </c>
    </row>
    <row r="92" spans="1:22" x14ac:dyDescent="0.15">
      <c r="A92" s="17" t="s">
        <v>89</v>
      </c>
      <c r="B92" s="6">
        <v>1</v>
      </c>
      <c r="C92" s="2">
        <v>1</v>
      </c>
      <c r="D92" s="2">
        <v>1</v>
      </c>
      <c r="E92" s="2">
        <v>1</v>
      </c>
      <c r="F92" s="2">
        <v>1</v>
      </c>
      <c r="H92" s="3">
        <f t="shared" si="20"/>
        <v>1</v>
      </c>
      <c r="I92" s="3">
        <f t="shared" si="21"/>
        <v>1</v>
      </c>
      <c r="J92" s="3">
        <f t="shared" si="22"/>
        <v>1</v>
      </c>
      <c r="K92" s="3">
        <f t="shared" si="23"/>
        <v>1</v>
      </c>
      <c r="L92" s="3">
        <f t="shared" si="24"/>
        <v>1</v>
      </c>
      <c r="M92" s="10">
        <v>1.05</v>
      </c>
      <c r="N92" s="15">
        <f t="shared" si="27"/>
        <v>0</v>
      </c>
      <c r="O92" s="15">
        <f t="shared" si="27"/>
        <v>0</v>
      </c>
      <c r="P92" s="15">
        <f t="shared" si="27"/>
        <v>0</v>
      </c>
      <c r="Q92" s="15">
        <f t="shared" si="28"/>
        <v>0</v>
      </c>
      <c r="R92" s="15">
        <f t="shared" si="28"/>
        <v>0</v>
      </c>
      <c r="S92" s="15">
        <f t="shared" si="28"/>
        <v>2.3804801196801307E-3</v>
      </c>
      <c r="T92" s="15">
        <f t="shared" si="19"/>
        <v>2.3804801196801307E-3</v>
      </c>
      <c r="U92" s="15">
        <f t="shared" si="25"/>
        <v>4.8790164169432049E-2</v>
      </c>
      <c r="V92" s="15">
        <f t="shared" si="26"/>
        <v>1.05</v>
      </c>
    </row>
    <row r="93" spans="1:22" x14ac:dyDescent="0.15">
      <c r="A93" s="17" t="s">
        <v>89</v>
      </c>
      <c r="B93" s="6">
        <v>1</v>
      </c>
      <c r="C93" s="2">
        <v>1</v>
      </c>
      <c r="D93" s="2">
        <v>1</v>
      </c>
      <c r="E93" s="2">
        <v>1</v>
      </c>
      <c r="F93" s="2">
        <v>1</v>
      </c>
      <c r="H93" s="3">
        <f t="shared" si="20"/>
        <v>1</v>
      </c>
      <c r="I93" s="3">
        <f t="shared" si="21"/>
        <v>1</v>
      </c>
      <c r="J93" s="3">
        <f t="shared" si="22"/>
        <v>1</v>
      </c>
      <c r="K93" s="3">
        <f t="shared" si="23"/>
        <v>1</v>
      </c>
      <c r="L93" s="3">
        <f t="shared" si="24"/>
        <v>1</v>
      </c>
      <c r="M93" s="10">
        <v>1.05</v>
      </c>
      <c r="N93" s="15">
        <f t="shared" si="27"/>
        <v>0</v>
      </c>
      <c r="O93" s="15">
        <f t="shared" si="27"/>
        <v>0</v>
      </c>
      <c r="P93" s="15">
        <f t="shared" si="27"/>
        <v>0</v>
      </c>
      <c r="Q93" s="15">
        <f t="shared" si="28"/>
        <v>0</v>
      </c>
      <c r="R93" s="15">
        <f t="shared" si="28"/>
        <v>0</v>
      </c>
      <c r="S93" s="15">
        <f t="shared" si="28"/>
        <v>2.3804801196801307E-3</v>
      </c>
      <c r="T93" s="15">
        <f t="shared" si="19"/>
        <v>2.3804801196801307E-3</v>
      </c>
      <c r="U93" s="15">
        <f t="shared" si="25"/>
        <v>4.8790164169432049E-2</v>
      </c>
      <c r="V93" s="15">
        <f t="shared" si="26"/>
        <v>1.05</v>
      </c>
    </row>
    <row r="94" spans="1:22" x14ac:dyDescent="0.15">
      <c r="A94" s="17" t="s">
        <v>89</v>
      </c>
      <c r="B94" s="6">
        <v>1</v>
      </c>
      <c r="C94" s="2">
        <v>1</v>
      </c>
      <c r="D94" s="2">
        <v>1</v>
      </c>
      <c r="E94" s="2">
        <v>1</v>
      </c>
      <c r="F94" s="2">
        <v>1</v>
      </c>
      <c r="H94" s="3">
        <f t="shared" si="20"/>
        <v>1</v>
      </c>
      <c r="I94" s="3">
        <f t="shared" si="21"/>
        <v>1</v>
      </c>
      <c r="J94" s="3">
        <f t="shared" si="22"/>
        <v>1</v>
      </c>
      <c r="K94" s="3">
        <f t="shared" si="23"/>
        <v>1</v>
      </c>
      <c r="L94" s="3">
        <f t="shared" si="24"/>
        <v>1</v>
      </c>
      <c r="M94" s="10">
        <v>1.05</v>
      </c>
      <c r="N94" s="15">
        <f t="shared" si="27"/>
        <v>0</v>
      </c>
      <c r="O94" s="15">
        <f t="shared" si="27"/>
        <v>0</v>
      </c>
      <c r="P94" s="15">
        <f t="shared" si="27"/>
        <v>0</v>
      </c>
      <c r="Q94" s="15">
        <f t="shared" si="28"/>
        <v>0</v>
      </c>
      <c r="R94" s="15">
        <f t="shared" si="28"/>
        <v>0</v>
      </c>
      <c r="S94" s="15">
        <f t="shared" si="28"/>
        <v>2.3804801196801307E-3</v>
      </c>
      <c r="T94" s="15">
        <f t="shared" si="19"/>
        <v>2.3804801196801307E-3</v>
      </c>
      <c r="U94" s="15">
        <f t="shared" si="25"/>
        <v>4.8790164169432049E-2</v>
      </c>
      <c r="V94" s="15">
        <f t="shared" si="26"/>
        <v>1.05</v>
      </c>
    </row>
    <row r="95" spans="1:22" x14ac:dyDescent="0.15">
      <c r="A95" s="17" t="s">
        <v>89</v>
      </c>
      <c r="B95" s="6">
        <v>1</v>
      </c>
      <c r="C95" s="2">
        <v>1</v>
      </c>
      <c r="D95" s="2">
        <v>1</v>
      </c>
      <c r="E95" s="2">
        <v>1</v>
      </c>
      <c r="F95" s="2">
        <v>1</v>
      </c>
      <c r="H95" s="3">
        <f t="shared" si="20"/>
        <v>1</v>
      </c>
      <c r="I95" s="3">
        <f t="shared" si="21"/>
        <v>1</v>
      </c>
      <c r="J95" s="3">
        <f t="shared" si="22"/>
        <v>1</v>
      </c>
      <c r="K95" s="3">
        <f t="shared" si="23"/>
        <v>1</v>
      </c>
      <c r="L95" s="3">
        <f t="shared" si="24"/>
        <v>1</v>
      </c>
      <c r="M95" s="10">
        <v>1.05</v>
      </c>
      <c r="N95" s="15">
        <f t="shared" si="27"/>
        <v>0</v>
      </c>
      <c r="O95" s="15">
        <f t="shared" si="27"/>
        <v>0</v>
      </c>
      <c r="P95" s="15">
        <f t="shared" si="27"/>
        <v>0</v>
      </c>
      <c r="Q95" s="15">
        <f t="shared" si="28"/>
        <v>0</v>
      </c>
      <c r="R95" s="15">
        <f t="shared" si="28"/>
        <v>0</v>
      </c>
      <c r="S95" s="15">
        <f t="shared" si="28"/>
        <v>2.3804801196801307E-3</v>
      </c>
      <c r="T95" s="15">
        <f t="shared" si="19"/>
        <v>2.3804801196801307E-3</v>
      </c>
      <c r="U95" s="15">
        <f t="shared" si="25"/>
        <v>4.8790164169432049E-2</v>
      </c>
      <c r="V95" s="15">
        <f t="shared" si="26"/>
        <v>1.05</v>
      </c>
    </row>
    <row r="96" spans="1:22" x14ac:dyDescent="0.15">
      <c r="A96" s="17" t="s">
        <v>89</v>
      </c>
      <c r="B96" s="6">
        <v>1</v>
      </c>
      <c r="C96" s="2">
        <v>1</v>
      </c>
      <c r="D96" s="2">
        <v>1</v>
      </c>
      <c r="E96" s="2">
        <v>1</v>
      </c>
      <c r="F96" s="2">
        <v>1</v>
      </c>
      <c r="H96" s="3">
        <f t="shared" si="20"/>
        <v>1</v>
      </c>
      <c r="I96" s="3">
        <f t="shared" si="21"/>
        <v>1</v>
      </c>
      <c r="J96" s="3">
        <f t="shared" si="22"/>
        <v>1</v>
      </c>
      <c r="K96" s="3">
        <f t="shared" si="23"/>
        <v>1</v>
      </c>
      <c r="L96" s="3">
        <f t="shared" si="24"/>
        <v>1</v>
      </c>
      <c r="M96" s="10">
        <v>1.05</v>
      </c>
      <c r="N96" s="15">
        <f t="shared" si="27"/>
        <v>0</v>
      </c>
      <c r="O96" s="15">
        <f t="shared" si="27"/>
        <v>0</v>
      </c>
      <c r="P96" s="15">
        <f t="shared" si="27"/>
        <v>0</v>
      </c>
      <c r="Q96" s="15">
        <f t="shared" si="28"/>
        <v>0</v>
      </c>
      <c r="R96" s="15">
        <f t="shared" si="28"/>
        <v>0</v>
      </c>
      <c r="S96" s="15">
        <f t="shared" si="28"/>
        <v>2.3804801196801307E-3</v>
      </c>
      <c r="T96" s="15">
        <f t="shared" si="19"/>
        <v>2.3804801196801307E-3</v>
      </c>
      <c r="U96" s="15">
        <f t="shared" si="25"/>
        <v>4.8790164169432049E-2</v>
      </c>
      <c r="V96" s="15">
        <f t="shared" si="26"/>
        <v>1.05</v>
      </c>
    </row>
    <row r="97" spans="1:23" x14ac:dyDescent="0.15">
      <c r="A97" s="17" t="s">
        <v>90</v>
      </c>
      <c r="B97" s="6">
        <v>1</v>
      </c>
      <c r="C97" s="2">
        <v>1</v>
      </c>
      <c r="D97" s="2">
        <v>1</v>
      </c>
      <c r="E97" s="2">
        <v>1</v>
      </c>
      <c r="F97" s="2">
        <v>1</v>
      </c>
      <c r="H97" s="3">
        <f t="shared" si="20"/>
        <v>1</v>
      </c>
      <c r="I97" s="3">
        <f t="shared" si="21"/>
        <v>1</v>
      </c>
      <c r="J97" s="3">
        <f t="shared" si="22"/>
        <v>1</v>
      </c>
      <c r="K97" s="3">
        <f t="shared" si="23"/>
        <v>1</v>
      </c>
      <c r="L97" s="3">
        <f t="shared" si="24"/>
        <v>1</v>
      </c>
      <c r="M97" s="10">
        <v>1.05</v>
      </c>
      <c r="N97" s="15">
        <f t="shared" si="27"/>
        <v>0</v>
      </c>
      <c r="O97" s="15">
        <f t="shared" si="27"/>
        <v>0</v>
      </c>
      <c r="P97" s="15">
        <f t="shared" si="27"/>
        <v>0</v>
      </c>
      <c r="Q97" s="15">
        <f t="shared" si="28"/>
        <v>0</v>
      </c>
      <c r="R97" s="15">
        <f t="shared" si="28"/>
        <v>0</v>
      </c>
      <c r="S97" s="15">
        <f t="shared" si="28"/>
        <v>2.3804801196801307E-3</v>
      </c>
      <c r="T97" s="15">
        <f t="shared" si="19"/>
        <v>2.3804801196801307E-3</v>
      </c>
      <c r="U97" s="15">
        <f t="shared" si="25"/>
        <v>4.8790164169432049E-2</v>
      </c>
      <c r="V97" s="15">
        <f t="shared" si="26"/>
        <v>1.05</v>
      </c>
    </row>
    <row r="98" spans="1:23" x14ac:dyDescent="0.15">
      <c r="A98" s="20" t="s">
        <v>90</v>
      </c>
      <c r="B98" s="21">
        <v>1</v>
      </c>
      <c r="C98" s="22">
        <v>1</v>
      </c>
      <c r="D98" s="22">
        <v>1</v>
      </c>
      <c r="E98" s="22">
        <v>1</v>
      </c>
      <c r="F98" s="22">
        <v>1</v>
      </c>
      <c r="G98" s="22"/>
      <c r="H98" s="23">
        <f t="shared" ref="H98" si="29">VLOOKUP(B98,$Y$6:$AD$10,2)</f>
        <v>1</v>
      </c>
      <c r="I98" s="23">
        <f t="shared" ref="I98" si="30">VLOOKUP(C98,$Y$6:$AD$10,3)</f>
        <v>1</v>
      </c>
      <c r="J98" s="23">
        <f t="shared" ref="J98" si="31">VLOOKUP(D98,$Y$6:$AD$10,4)</f>
        <v>1</v>
      </c>
      <c r="K98" s="23">
        <f t="shared" ref="K98" si="32">VLOOKUP(E98,$Y$6:$AD$10,5)</f>
        <v>1</v>
      </c>
      <c r="L98" s="23">
        <f t="shared" ref="L98" si="33">VLOOKUP(F98,$Y$6:$AD$10,6)</f>
        <v>1</v>
      </c>
      <c r="M98" s="23">
        <v>1.05</v>
      </c>
      <c r="N98" s="24">
        <f t="shared" ref="N98" si="34">(LN(H98)^2)</f>
        <v>0</v>
      </c>
      <c r="O98" s="24">
        <f t="shared" ref="O98" si="35">(LN(I98)^2)</f>
        <v>0</v>
      </c>
      <c r="P98" s="24">
        <f t="shared" ref="P98" si="36">(LN(J98)^2)</f>
        <v>0</v>
      </c>
      <c r="Q98" s="24">
        <f t="shared" ref="Q98" si="37">(LN(K98)^2)</f>
        <v>0</v>
      </c>
      <c r="R98" s="24">
        <f t="shared" ref="R98" si="38">(LN(L98)^2)</f>
        <v>0</v>
      </c>
      <c r="S98" s="24">
        <f t="shared" ref="S98" si="39">(LN(M98)^2)</f>
        <v>2.3804801196801307E-3</v>
      </c>
      <c r="T98" s="24">
        <f t="shared" ref="T98" si="40">SUM(N98:S98)</f>
        <v>2.3804801196801307E-3</v>
      </c>
      <c r="U98" s="24">
        <f t="shared" ref="U98" si="41">SQRT(T98)</f>
        <v>4.8790164169432049E-2</v>
      </c>
      <c r="V98" s="24">
        <f t="shared" ref="V98" si="42">EXP(U98)</f>
        <v>1.05</v>
      </c>
      <c r="W98" s="25" t="s">
        <v>103</v>
      </c>
    </row>
    <row r="99" spans="1:23" x14ac:dyDescent="0.15">
      <c r="A99" s="17" t="s">
        <v>89</v>
      </c>
      <c r="B99" s="6">
        <v>3</v>
      </c>
      <c r="C99" s="2">
        <v>1</v>
      </c>
      <c r="D99" s="2">
        <v>1</v>
      </c>
      <c r="E99" s="2">
        <v>1</v>
      </c>
      <c r="F99" s="2">
        <v>1</v>
      </c>
      <c r="H99" s="3">
        <f t="shared" si="20"/>
        <v>1.1000000000000001</v>
      </c>
      <c r="I99" s="3">
        <f t="shared" si="21"/>
        <v>1</v>
      </c>
      <c r="J99" s="3">
        <f t="shared" si="22"/>
        <v>1</v>
      </c>
      <c r="K99" s="3">
        <f t="shared" si="23"/>
        <v>1</v>
      </c>
      <c r="L99" s="3">
        <f t="shared" si="24"/>
        <v>1</v>
      </c>
      <c r="M99" s="10">
        <v>1.05</v>
      </c>
      <c r="N99" s="15">
        <f t="shared" si="27"/>
        <v>9.0840303743327487E-3</v>
      </c>
      <c r="O99" s="15">
        <f t="shared" si="27"/>
        <v>0</v>
      </c>
      <c r="P99" s="15">
        <f t="shared" si="27"/>
        <v>0</v>
      </c>
      <c r="Q99" s="15">
        <f t="shared" si="28"/>
        <v>0</v>
      </c>
      <c r="R99" s="15">
        <f t="shared" si="28"/>
        <v>0</v>
      </c>
      <c r="S99" s="15">
        <f t="shared" si="28"/>
        <v>2.3804801196801307E-3</v>
      </c>
      <c r="T99" s="15">
        <f t="shared" si="19"/>
        <v>1.146451049401288E-2</v>
      </c>
      <c r="U99" s="15">
        <f t="shared" si="25"/>
        <v>0.10707245441294824</v>
      </c>
      <c r="V99" s="15">
        <f t="shared" si="26"/>
        <v>1.1130148943987077</v>
      </c>
    </row>
    <row r="100" spans="1:23" x14ac:dyDescent="0.15">
      <c r="A100" s="17" t="s">
        <v>89</v>
      </c>
      <c r="B100" s="6">
        <v>3</v>
      </c>
      <c r="C100" s="2">
        <v>1</v>
      </c>
      <c r="D100" s="2">
        <v>1</v>
      </c>
      <c r="E100" s="2">
        <v>1</v>
      </c>
      <c r="F100" s="2">
        <v>1</v>
      </c>
      <c r="H100" s="3">
        <f t="shared" si="20"/>
        <v>1.1000000000000001</v>
      </c>
      <c r="I100" s="3">
        <f t="shared" si="21"/>
        <v>1</v>
      </c>
      <c r="J100" s="3">
        <f t="shared" si="22"/>
        <v>1</v>
      </c>
      <c r="K100" s="3">
        <f t="shared" si="23"/>
        <v>1</v>
      </c>
      <c r="L100" s="3">
        <f t="shared" si="24"/>
        <v>1</v>
      </c>
      <c r="M100" s="10">
        <v>1.05</v>
      </c>
      <c r="N100" s="15">
        <f t="shared" si="27"/>
        <v>9.0840303743327487E-3</v>
      </c>
      <c r="O100" s="15">
        <f t="shared" si="27"/>
        <v>0</v>
      </c>
      <c r="P100" s="15">
        <f t="shared" si="27"/>
        <v>0</v>
      </c>
      <c r="Q100" s="15">
        <f t="shared" si="28"/>
        <v>0</v>
      </c>
      <c r="R100" s="15">
        <f t="shared" si="28"/>
        <v>0</v>
      </c>
      <c r="S100" s="15">
        <f t="shared" si="28"/>
        <v>2.3804801196801307E-3</v>
      </c>
      <c r="T100" s="15">
        <f t="shared" si="19"/>
        <v>1.146451049401288E-2</v>
      </c>
      <c r="U100" s="15">
        <f t="shared" si="25"/>
        <v>0.10707245441294824</v>
      </c>
      <c r="V100" s="15">
        <f t="shared" si="26"/>
        <v>1.1130148943987077</v>
      </c>
    </row>
    <row r="101" spans="1:23" x14ac:dyDescent="0.15">
      <c r="A101" s="17" t="s">
        <v>89</v>
      </c>
      <c r="B101" s="6">
        <v>3</v>
      </c>
      <c r="C101" s="2">
        <v>1</v>
      </c>
      <c r="D101" s="2">
        <v>1</v>
      </c>
      <c r="E101" s="2">
        <v>1</v>
      </c>
      <c r="F101" s="2">
        <v>1</v>
      </c>
      <c r="H101" s="3">
        <f t="shared" si="20"/>
        <v>1.1000000000000001</v>
      </c>
      <c r="I101" s="3">
        <f t="shared" si="21"/>
        <v>1</v>
      </c>
      <c r="J101" s="3">
        <f t="shared" si="22"/>
        <v>1</v>
      </c>
      <c r="K101" s="3">
        <f t="shared" si="23"/>
        <v>1</v>
      </c>
      <c r="L101" s="3">
        <f t="shared" si="24"/>
        <v>1</v>
      </c>
      <c r="M101" s="10">
        <v>1.05</v>
      </c>
      <c r="N101" s="15">
        <f t="shared" si="27"/>
        <v>9.0840303743327487E-3</v>
      </c>
      <c r="O101" s="15">
        <f t="shared" si="27"/>
        <v>0</v>
      </c>
      <c r="P101" s="15">
        <f t="shared" si="27"/>
        <v>0</v>
      </c>
      <c r="Q101" s="15">
        <f t="shared" si="28"/>
        <v>0</v>
      </c>
      <c r="R101" s="15">
        <f t="shared" si="28"/>
        <v>0</v>
      </c>
      <c r="S101" s="15">
        <f t="shared" si="28"/>
        <v>2.3804801196801307E-3</v>
      </c>
      <c r="T101" s="15">
        <f t="shared" si="19"/>
        <v>1.146451049401288E-2</v>
      </c>
      <c r="U101" s="15">
        <f t="shared" si="25"/>
        <v>0.10707245441294824</v>
      </c>
      <c r="V101" s="15">
        <f t="shared" si="26"/>
        <v>1.1130148943987077</v>
      </c>
    </row>
    <row r="102" spans="1:23" x14ac:dyDescent="0.15">
      <c r="A102" s="17" t="s">
        <v>89</v>
      </c>
      <c r="B102" s="6">
        <v>3</v>
      </c>
      <c r="C102" s="2">
        <v>1</v>
      </c>
      <c r="D102" s="2">
        <v>1</v>
      </c>
      <c r="E102" s="2">
        <v>1</v>
      </c>
      <c r="F102" s="2">
        <v>1</v>
      </c>
      <c r="H102" s="3">
        <f t="shared" si="20"/>
        <v>1.1000000000000001</v>
      </c>
      <c r="I102" s="3">
        <f t="shared" si="21"/>
        <v>1</v>
      </c>
      <c r="J102" s="3">
        <f t="shared" si="22"/>
        <v>1</v>
      </c>
      <c r="K102" s="3">
        <f t="shared" si="23"/>
        <v>1</v>
      </c>
      <c r="L102" s="3">
        <f t="shared" si="24"/>
        <v>1</v>
      </c>
      <c r="M102" s="10">
        <v>1.05</v>
      </c>
      <c r="N102" s="15">
        <f t="shared" si="27"/>
        <v>9.0840303743327487E-3</v>
      </c>
      <c r="O102" s="15">
        <f t="shared" si="27"/>
        <v>0</v>
      </c>
      <c r="P102" s="15">
        <f t="shared" si="27"/>
        <v>0</v>
      </c>
      <c r="Q102" s="15">
        <f t="shared" si="28"/>
        <v>0</v>
      </c>
      <c r="R102" s="15">
        <f t="shared" si="28"/>
        <v>0</v>
      </c>
      <c r="S102" s="15">
        <f t="shared" si="28"/>
        <v>2.3804801196801307E-3</v>
      </c>
      <c r="T102" s="15">
        <f t="shared" si="19"/>
        <v>1.146451049401288E-2</v>
      </c>
      <c r="U102" s="15">
        <f t="shared" si="25"/>
        <v>0.10707245441294824</v>
      </c>
      <c r="V102" s="15">
        <f t="shared" si="26"/>
        <v>1.1130148943987077</v>
      </c>
    </row>
    <row r="103" spans="1:23" x14ac:dyDescent="0.15">
      <c r="A103" s="17" t="s">
        <v>89</v>
      </c>
      <c r="B103" s="6">
        <v>3</v>
      </c>
      <c r="C103" s="2">
        <v>1</v>
      </c>
      <c r="D103" s="2">
        <v>1</v>
      </c>
      <c r="E103" s="2">
        <v>1</v>
      </c>
      <c r="F103" s="2">
        <v>1</v>
      </c>
      <c r="H103" s="3">
        <f t="shared" si="20"/>
        <v>1.1000000000000001</v>
      </c>
      <c r="I103" s="3">
        <f t="shared" si="21"/>
        <v>1</v>
      </c>
      <c r="J103" s="3">
        <f t="shared" si="22"/>
        <v>1</v>
      </c>
      <c r="K103" s="3">
        <f t="shared" si="23"/>
        <v>1</v>
      </c>
      <c r="L103" s="3">
        <f t="shared" si="24"/>
        <v>1</v>
      </c>
      <c r="M103" s="10">
        <v>1.05</v>
      </c>
      <c r="N103" s="15">
        <f t="shared" si="27"/>
        <v>9.0840303743327487E-3</v>
      </c>
      <c r="O103" s="15">
        <f t="shared" si="27"/>
        <v>0</v>
      </c>
      <c r="P103" s="15">
        <f t="shared" si="27"/>
        <v>0</v>
      </c>
      <c r="Q103" s="15">
        <f t="shared" si="28"/>
        <v>0</v>
      </c>
      <c r="R103" s="15">
        <f t="shared" si="28"/>
        <v>0</v>
      </c>
      <c r="S103" s="15">
        <f t="shared" si="28"/>
        <v>2.3804801196801307E-3</v>
      </c>
      <c r="T103" s="15">
        <f t="shared" si="19"/>
        <v>1.146451049401288E-2</v>
      </c>
      <c r="U103" s="15">
        <f t="shared" si="25"/>
        <v>0.10707245441294824</v>
      </c>
      <c r="V103" s="15">
        <f t="shared" si="26"/>
        <v>1.1130148943987077</v>
      </c>
    </row>
    <row r="104" spans="1:23" x14ac:dyDescent="0.15">
      <c r="A104" s="17" t="s">
        <v>89</v>
      </c>
      <c r="B104" s="6">
        <v>3</v>
      </c>
      <c r="C104" s="2">
        <v>1</v>
      </c>
      <c r="D104" s="2">
        <v>1</v>
      </c>
      <c r="E104" s="2">
        <v>1</v>
      </c>
      <c r="F104" s="2">
        <v>1</v>
      </c>
      <c r="H104" s="3">
        <f t="shared" si="20"/>
        <v>1.1000000000000001</v>
      </c>
      <c r="I104" s="3">
        <f t="shared" si="21"/>
        <v>1</v>
      </c>
      <c r="J104" s="3">
        <f t="shared" si="22"/>
        <v>1</v>
      </c>
      <c r="K104" s="3">
        <f t="shared" si="23"/>
        <v>1</v>
      </c>
      <c r="L104" s="3">
        <f t="shared" si="24"/>
        <v>1</v>
      </c>
      <c r="M104" s="10">
        <v>1.05</v>
      </c>
      <c r="N104" s="15">
        <f t="shared" si="27"/>
        <v>9.0840303743327487E-3</v>
      </c>
      <c r="O104" s="15">
        <f t="shared" si="27"/>
        <v>0</v>
      </c>
      <c r="P104" s="15">
        <f t="shared" si="27"/>
        <v>0</v>
      </c>
      <c r="Q104" s="15">
        <f t="shared" si="28"/>
        <v>0</v>
      </c>
      <c r="R104" s="15">
        <f t="shared" si="28"/>
        <v>0</v>
      </c>
      <c r="S104" s="15">
        <f t="shared" si="28"/>
        <v>2.3804801196801307E-3</v>
      </c>
      <c r="T104" s="15">
        <f t="shared" si="19"/>
        <v>1.146451049401288E-2</v>
      </c>
      <c r="U104" s="15">
        <f t="shared" si="25"/>
        <v>0.10707245441294824</v>
      </c>
      <c r="V104" s="15">
        <f t="shared" si="26"/>
        <v>1.1130148943987077</v>
      </c>
    </row>
    <row r="105" spans="1:23" x14ac:dyDescent="0.15">
      <c r="A105" s="17" t="s">
        <v>89</v>
      </c>
      <c r="B105" s="6">
        <v>3</v>
      </c>
      <c r="C105" s="2">
        <v>1</v>
      </c>
      <c r="D105" s="2">
        <v>1</v>
      </c>
      <c r="E105" s="2">
        <v>1</v>
      </c>
      <c r="F105" s="2">
        <v>1</v>
      </c>
      <c r="H105" s="3">
        <f t="shared" si="20"/>
        <v>1.1000000000000001</v>
      </c>
      <c r="I105" s="3">
        <f t="shared" si="21"/>
        <v>1</v>
      </c>
      <c r="J105" s="3">
        <f t="shared" si="22"/>
        <v>1</v>
      </c>
      <c r="K105" s="3">
        <f t="shared" si="23"/>
        <v>1</v>
      </c>
      <c r="L105" s="3">
        <f t="shared" si="24"/>
        <v>1</v>
      </c>
      <c r="M105" s="10">
        <v>1.05</v>
      </c>
      <c r="N105" s="15">
        <f t="shared" si="27"/>
        <v>9.0840303743327487E-3</v>
      </c>
      <c r="O105" s="15">
        <f t="shared" si="27"/>
        <v>0</v>
      </c>
      <c r="P105" s="15">
        <f t="shared" si="27"/>
        <v>0</v>
      </c>
      <c r="Q105" s="15">
        <f t="shared" si="28"/>
        <v>0</v>
      </c>
      <c r="R105" s="15">
        <f t="shared" si="28"/>
        <v>0</v>
      </c>
      <c r="S105" s="15">
        <f t="shared" si="28"/>
        <v>2.3804801196801307E-3</v>
      </c>
      <c r="T105" s="15">
        <f t="shared" si="19"/>
        <v>1.146451049401288E-2</v>
      </c>
      <c r="U105" s="15">
        <f t="shared" si="25"/>
        <v>0.10707245441294824</v>
      </c>
      <c r="V105" s="15">
        <f t="shared" si="26"/>
        <v>1.1130148943987077</v>
      </c>
    </row>
    <row r="106" spans="1:23" x14ac:dyDescent="0.15">
      <c r="A106" s="17" t="s">
        <v>89</v>
      </c>
      <c r="B106" s="6">
        <v>3</v>
      </c>
      <c r="C106" s="2">
        <v>1</v>
      </c>
      <c r="D106" s="2">
        <v>1</v>
      </c>
      <c r="E106" s="2">
        <v>1</v>
      </c>
      <c r="F106" s="2">
        <v>1</v>
      </c>
      <c r="H106" s="3">
        <f t="shared" si="20"/>
        <v>1.1000000000000001</v>
      </c>
      <c r="I106" s="3">
        <f t="shared" si="21"/>
        <v>1</v>
      </c>
      <c r="J106" s="3">
        <f t="shared" si="22"/>
        <v>1</v>
      </c>
      <c r="K106" s="3">
        <f t="shared" si="23"/>
        <v>1</v>
      </c>
      <c r="L106" s="3">
        <f t="shared" si="24"/>
        <v>1</v>
      </c>
      <c r="M106" s="10">
        <v>1.05</v>
      </c>
      <c r="N106" s="15">
        <f t="shared" si="27"/>
        <v>9.0840303743327487E-3</v>
      </c>
      <c r="O106" s="15">
        <f t="shared" si="27"/>
        <v>0</v>
      </c>
      <c r="P106" s="15">
        <f t="shared" si="27"/>
        <v>0</v>
      </c>
      <c r="Q106" s="15">
        <f t="shared" si="28"/>
        <v>0</v>
      </c>
      <c r="R106" s="15">
        <f t="shared" si="28"/>
        <v>0</v>
      </c>
      <c r="S106" s="15">
        <f t="shared" si="28"/>
        <v>2.3804801196801307E-3</v>
      </c>
      <c r="T106" s="15">
        <f t="shared" si="19"/>
        <v>1.146451049401288E-2</v>
      </c>
      <c r="U106" s="15">
        <f t="shared" si="25"/>
        <v>0.10707245441294824</v>
      </c>
      <c r="V106" s="15">
        <f t="shared" si="26"/>
        <v>1.1130148943987077</v>
      </c>
    </row>
    <row r="107" spans="1:23" x14ac:dyDescent="0.15">
      <c r="A107" s="17" t="s">
        <v>89</v>
      </c>
      <c r="B107" s="6">
        <v>3</v>
      </c>
      <c r="C107" s="2">
        <v>1</v>
      </c>
      <c r="D107" s="2">
        <v>1</v>
      </c>
      <c r="E107" s="2">
        <v>1</v>
      </c>
      <c r="F107" s="2">
        <v>1</v>
      </c>
      <c r="H107" s="3">
        <f t="shared" si="20"/>
        <v>1.1000000000000001</v>
      </c>
      <c r="I107" s="3">
        <f t="shared" si="21"/>
        <v>1</v>
      </c>
      <c r="J107" s="3">
        <f t="shared" si="22"/>
        <v>1</v>
      </c>
      <c r="K107" s="3">
        <f t="shared" si="23"/>
        <v>1</v>
      </c>
      <c r="L107" s="3">
        <f t="shared" si="24"/>
        <v>1</v>
      </c>
      <c r="M107" s="10">
        <v>1.05</v>
      </c>
      <c r="N107" s="15">
        <f t="shared" si="27"/>
        <v>9.0840303743327487E-3</v>
      </c>
      <c r="O107" s="15">
        <f t="shared" si="27"/>
        <v>0</v>
      </c>
      <c r="P107" s="15">
        <f t="shared" si="27"/>
        <v>0</v>
      </c>
      <c r="Q107" s="15">
        <f t="shared" si="28"/>
        <v>0</v>
      </c>
      <c r="R107" s="15">
        <f t="shared" si="28"/>
        <v>0</v>
      </c>
      <c r="S107" s="15">
        <f t="shared" si="28"/>
        <v>2.3804801196801307E-3</v>
      </c>
      <c r="T107" s="15">
        <f t="shared" si="19"/>
        <v>1.146451049401288E-2</v>
      </c>
      <c r="U107" s="15">
        <f t="shared" si="25"/>
        <v>0.10707245441294824</v>
      </c>
      <c r="V107" s="15">
        <f t="shared" si="26"/>
        <v>1.1130148943987077</v>
      </c>
    </row>
    <row r="108" spans="1:23" x14ac:dyDescent="0.15">
      <c r="A108" s="17" t="s">
        <v>89</v>
      </c>
      <c r="B108" s="6">
        <v>3</v>
      </c>
      <c r="C108" s="2">
        <v>1</v>
      </c>
      <c r="D108" s="2">
        <v>1</v>
      </c>
      <c r="E108" s="2">
        <v>1</v>
      </c>
      <c r="F108" s="2">
        <v>1</v>
      </c>
      <c r="H108" s="3">
        <f t="shared" si="20"/>
        <v>1.1000000000000001</v>
      </c>
      <c r="I108" s="3">
        <f t="shared" si="21"/>
        <v>1</v>
      </c>
      <c r="J108" s="3">
        <f t="shared" si="22"/>
        <v>1</v>
      </c>
      <c r="K108" s="3">
        <f t="shared" si="23"/>
        <v>1</v>
      </c>
      <c r="L108" s="3">
        <f t="shared" si="24"/>
        <v>1</v>
      </c>
      <c r="M108" s="10">
        <v>1.05</v>
      </c>
      <c r="N108" s="15">
        <f t="shared" si="27"/>
        <v>9.0840303743327487E-3</v>
      </c>
      <c r="O108" s="15">
        <f t="shared" si="27"/>
        <v>0</v>
      </c>
      <c r="P108" s="15">
        <f t="shared" si="27"/>
        <v>0</v>
      </c>
      <c r="Q108" s="15">
        <f t="shared" si="28"/>
        <v>0</v>
      </c>
      <c r="R108" s="15">
        <f t="shared" si="28"/>
        <v>0</v>
      </c>
      <c r="S108" s="15">
        <f t="shared" si="28"/>
        <v>2.3804801196801307E-3</v>
      </c>
      <c r="T108" s="15">
        <f t="shared" si="19"/>
        <v>1.146451049401288E-2</v>
      </c>
      <c r="U108" s="15">
        <f t="shared" si="25"/>
        <v>0.10707245441294824</v>
      </c>
      <c r="V108" s="15">
        <f t="shared" si="26"/>
        <v>1.1130148943987077</v>
      </c>
    </row>
    <row r="109" spans="1:23" x14ac:dyDescent="0.15">
      <c r="A109" s="17" t="s">
        <v>90</v>
      </c>
      <c r="B109" s="6">
        <v>3</v>
      </c>
      <c r="C109" s="2">
        <v>1</v>
      </c>
      <c r="D109" s="2">
        <v>1</v>
      </c>
      <c r="E109" s="2">
        <v>1</v>
      </c>
      <c r="F109" s="2">
        <v>1</v>
      </c>
      <c r="H109" s="3">
        <f t="shared" si="20"/>
        <v>1.1000000000000001</v>
      </c>
      <c r="I109" s="3">
        <f t="shared" si="21"/>
        <v>1</v>
      </c>
      <c r="J109" s="3">
        <f t="shared" si="22"/>
        <v>1</v>
      </c>
      <c r="K109" s="3">
        <f t="shared" si="23"/>
        <v>1</v>
      </c>
      <c r="L109" s="3">
        <f t="shared" si="24"/>
        <v>1</v>
      </c>
      <c r="M109" s="10">
        <v>1.05</v>
      </c>
      <c r="N109" s="15">
        <f t="shared" si="27"/>
        <v>9.0840303743327487E-3</v>
      </c>
      <c r="O109" s="15">
        <f t="shared" si="27"/>
        <v>0</v>
      </c>
      <c r="P109" s="15">
        <f t="shared" si="27"/>
        <v>0</v>
      </c>
      <c r="Q109" s="15">
        <f t="shared" si="28"/>
        <v>0</v>
      </c>
      <c r="R109" s="15">
        <f t="shared" si="28"/>
        <v>0</v>
      </c>
      <c r="S109" s="15">
        <f t="shared" si="28"/>
        <v>2.3804801196801307E-3</v>
      </c>
      <c r="T109" s="15">
        <f t="shared" si="19"/>
        <v>1.146451049401288E-2</v>
      </c>
      <c r="U109" s="15">
        <f t="shared" si="25"/>
        <v>0.10707245441294824</v>
      </c>
      <c r="V109" s="15">
        <f t="shared" si="26"/>
        <v>1.1130148943987077</v>
      </c>
    </row>
    <row r="110" spans="1:23" x14ac:dyDescent="0.15">
      <c r="A110" s="17"/>
      <c r="H110" s="3"/>
      <c r="I110" s="3"/>
      <c r="J110" s="3"/>
      <c r="K110" s="3"/>
      <c r="L110" s="3"/>
      <c r="M110" s="10"/>
      <c r="N110" s="15"/>
      <c r="O110" s="15"/>
      <c r="P110" s="15"/>
      <c r="Q110" s="15"/>
      <c r="R110" s="15"/>
      <c r="S110" s="15"/>
      <c r="T110" s="15"/>
      <c r="U110" s="15"/>
      <c r="V110" s="15"/>
    </row>
    <row r="111" spans="1:23" ht="15" x14ac:dyDescent="0.15">
      <c r="A111" s="16" t="s">
        <v>91</v>
      </c>
      <c r="H111" s="3"/>
      <c r="I111" s="3"/>
      <c r="J111" s="3"/>
      <c r="K111" s="3"/>
      <c r="L111" s="3"/>
      <c r="M111" s="10"/>
      <c r="N111" s="15"/>
      <c r="O111" s="15"/>
      <c r="P111" s="15"/>
      <c r="Q111" s="15"/>
      <c r="R111" s="15"/>
      <c r="S111" s="15"/>
      <c r="T111" s="15"/>
      <c r="U111" s="15"/>
      <c r="V111" s="15"/>
    </row>
    <row r="112" spans="1:23" x14ac:dyDescent="0.15">
      <c r="A112" s="18" t="s">
        <v>92</v>
      </c>
      <c r="B112" s="6">
        <v>1</v>
      </c>
      <c r="C112" s="2">
        <v>1</v>
      </c>
      <c r="D112" s="2">
        <v>1</v>
      </c>
      <c r="E112" s="2">
        <v>1</v>
      </c>
      <c r="F112" s="2">
        <v>1</v>
      </c>
      <c r="H112" s="3">
        <f t="shared" si="20"/>
        <v>1</v>
      </c>
      <c r="I112" s="3">
        <f t="shared" si="21"/>
        <v>1</v>
      </c>
      <c r="J112" s="3">
        <f t="shared" si="22"/>
        <v>1</v>
      </c>
      <c r="K112" s="3">
        <f t="shared" si="23"/>
        <v>1</v>
      </c>
      <c r="L112" s="3">
        <f t="shared" si="24"/>
        <v>1</v>
      </c>
      <c r="M112" s="10">
        <v>1.05</v>
      </c>
      <c r="N112" s="15">
        <f t="shared" si="27"/>
        <v>0</v>
      </c>
      <c r="O112" s="15">
        <f t="shared" si="27"/>
        <v>0</v>
      </c>
      <c r="P112" s="15">
        <f t="shared" si="27"/>
        <v>0</v>
      </c>
      <c r="Q112" s="15">
        <f t="shared" si="28"/>
        <v>0</v>
      </c>
      <c r="R112" s="15">
        <f t="shared" si="28"/>
        <v>0</v>
      </c>
      <c r="S112" s="15">
        <f t="shared" si="28"/>
        <v>2.3804801196801307E-3</v>
      </c>
      <c r="T112" s="15">
        <f t="shared" si="19"/>
        <v>2.3804801196801307E-3</v>
      </c>
      <c r="U112" s="15">
        <f t="shared" si="25"/>
        <v>4.8790164169432049E-2</v>
      </c>
      <c r="V112" s="15">
        <f t="shared" si="26"/>
        <v>1.05</v>
      </c>
    </row>
    <row r="113" spans="1:23" x14ac:dyDescent="0.15">
      <c r="A113" s="17" t="s">
        <v>93</v>
      </c>
      <c r="B113" s="6">
        <v>1</v>
      </c>
      <c r="C113" s="2">
        <v>1</v>
      </c>
      <c r="D113" s="2">
        <v>1</v>
      </c>
      <c r="E113" s="2">
        <v>1</v>
      </c>
      <c r="F113" s="2">
        <v>1</v>
      </c>
      <c r="H113" s="3">
        <f t="shared" si="20"/>
        <v>1</v>
      </c>
      <c r="I113" s="3">
        <f t="shared" si="21"/>
        <v>1</v>
      </c>
      <c r="J113" s="3">
        <f t="shared" si="22"/>
        <v>1</v>
      </c>
      <c r="K113" s="3">
        <f t="shared" si="23"/>
        <v>1</v>
      </c>
      <c r="L113" s="3">
        <f t="shared" si="24"/>
        <v>1</v>
      </c>
      <c r="M113" s="10">
        <v>1.05</v>
      </c>
      <c r="N113" s="15">
        <f t="shared" si="27"/>
        <v>0</v>
      </c>
      <c r="O113" s="15">
        <f t="shared" si="27"/>
        <v>0</v>
      </c>
      <c r="P113" s="15">
        <f t="shared" si="27"/>
        <v>0</v>
      </c>
      <c r="Q113" s="15">
        <f t="shared" si="28"/>
        <v>0</v>
      </c>
      <c r="R113" s="15">
        <f t="shared" si="28"/>
        <v>0</v>
      </c>
      <c r="S113" s="15">
        <f t="shared" si="28"/>
        <v>2.3804801196801307E-3</v>
      </c>
      <c r="T113" s="15">
        <f t="shared" si="19"/>
        <v>2.3804801196801307E-3</v>
      </c>
      <c r="U113" s="15">
        <f t="shared" si="25"/>
        <v>4.8790164169432049E-2</v>
      </c>
      <c r="V113" s="15">
        <f t="shared" si="26"/>
        <v>1.05</v>
      </c>
    </row>
    <row r="114" spans="1:23" x14ac:dyDescent="0.15">
      <c r="A114" s="17" t="s">
        <v>94</v>
      </c>
      <c r="B114" s="6">
        <v>1</v>
      </c>
      <c r="C114" s="2">
        <v>1</v>
      </c>
      <c r="D114" s="2">
        <v>1</v>
      </c>
      <c r="E114" s="2">
        <v>1</v>
      </c>
      <c r="F114" s="2">
        <v>1</v>
      </c>
      <c r="H114" s="3">
        <f t="shared" si="20"/>
        <v>1</v>
      </c>
      <c r="I114" s="3">
        <f t="shared" si="21"/>
        <v>1</v>
      </c>
      <c r="J114" s="3">
        <f t="shared" si="22"/>
        <v>1</v>
      </c>
      <c r="K114" s="3">
        <f t="shared" si="23"/>
        <v>1</v>
      </c>
      <c r="L114" s="3">
        <f t="shared" si="24"/>
        <v>1</v>
      </c>
      <c r="M114" s="10">
        <v>1.05</v>
      </c>
      <c r="N114" s="15">
        <f t="shared" si="27"/>
        <v>0</v>
      </c>
      <c r="O114" s="15">
        <f t="shared" si="27"/>
        <v>0</v>
      </c>
      <c r="P114" s="15">
        <f t="shared" si="27"/>
        <v>0</v>
      </c>
      <c r="Q114" s="15">
        <f t="shared" si="28"/>
        <v>0</v>
      </c>
      <c r="R114" s="15">
        <f t="shared" si="28"/>
        <v>0</v>
      </c>
      <c r="S114" s="15">
        <f t="shared" si="28"/>
        <v>2.3804801196801307E-3</v>
      </c>
      <c r="T114" s="15">
        <f t="shared" si="19"/>
        <v>2.3804801196801307E-3</v>
      </c>
      <c r="U114" s="15">
        <f t="shared" si="25"/>
        <v>4.8790164169432049E-2</v>
      </c>
      <c r="V114" s="15">
        <f t="shared" si="26"/>
        <v>1.05</v>
      </c>
    </row>
    <row r="115" spans="1:23" x14ac:dyDescent="0.15">
      <c r="A115" s="17" t="s">
        <v>95</v>
      </c>
      <c r="B115" s="6">
        <v>1</v>
      </c>
      <c r="C115" s="2">
        <v>1</v>
      </c>
      <c r="D115" s="2">
        <v>1</v>
      </c>
      <c r="E115" s="2">
        <v>1</v>
      </c>
      <c r="F115" s="2">
        <v>1</v>
      </c>
      <c r="H115" s="3">
        <f t="shared" si="20"/>
        <v>1</v>
      </c>
      <c r="I115" s="3">
        <f t="shared" si="21"/>
        <v>1</v>
      </c>
      <c r="J115" s="3">
        <f t="shared" si="22"/>
        <v>1</v>
      </c>
      <c r="K115" s="3">
        <f t="shared" si="23"/>
        <v>1</v>
      </c>
      <c r="L115" s="3">
        <f t="shared" si="24"/>
        <v>1</v>
      </c>
      <c r="M115" s="10">
        <v>1.05</v>
      </c>
      <c r="N115" s="15">
        <f t="shared" si="27"/>
        <v>0</v>
      </c>
      <c r="O115" s="15">
        <f t="shared" si="27"/>
        <v>0</v>
      </c>
      <c r="P115" s="15">
        <f t="shared" si="27"/>
        <v>0</v>
      </c>
      <c r="Q115" s="15">
        <f t="shared" si="28"/>
        <v>0</v>
      </c>
      <c r="R115" s="15">
        <f t="shared" si="28"/>
        <v>0</v>
      </c>
      <c r="S115" s="15">
        <f t="shared" si="28"/>
        <v>2.3804801196801307E-3</v>
      </c>
      <c r="T115" s="15">
        <f t="shared" si="19"/>
        <v>2.3804801196801307E-3</v>
      </c>
      <c r="U115" s="15">
        <f t="shared" si="25"/>
        <v>4.8790164169432049E-2</v>
      </c>
      <c r="V115" s="15">
        <f t="shared" si="26"/>
        <v>1.05</v>
      </c>
    </row>
    <row r="116" spans="1:23" x14ac:dyDescent="0.15">
      <c r="A116" s="17"/>
      <c r="B116" s="6">
        <v>1</v>
      </c>
      <c r="C116" s="2">
        <v>1</v>
      </c>
      <c r="D116" s="2">
        <v>1</v>
      </c>
      <c r="E116" s="2">
        <v>1</v>
      </c>
      <c r="F116" s="2">
        <v>1</v>
      </c>
      <c r="H116" s="3">
        <f>VLOOKUP(B116,$Y$6:$AD$10,2)</f>
        <v>1</v>
      </c>
      <c r="I116" s="3">
        <f t="shared" si="21"/>
        <v>1</v>
      </c>
      <c r="J116" s="3">
        <f t="shared" si="22"/>
        <v>1</v>
      </c>
      <c r="K116" s="3">
        <f t="shared" si="23"/>
        <v>1</v>
      </c>
      <c r="L116" s="3">
        <f t="shared" si="24"/>
        <v>1</v>
      </c>
      <c r="M116" s="10">
        <v>1.05</v>
      </c>
      <c r="N116" s="15">
        <f t="shared" si="27"/>
        <v>0</v>
      </c>
      <c r="O116" s="15">
        <f t="shared" si="27"/>
        <v>0</v>
      </c>
      <c r="P116" s="15">
        <f t="shared" si="27"/>
        <v>0</v>
      </c>
      <c r="Q116" s="15">
        <f t="shared" si="28"/>
        <v>0</v>
      </c>
      <c r="R116" s="15">
        <f t="shared" si="28"/>
        <v>0</v>
      </c>
      <c r="S116" s="15">
        <f t="shared" si="28"/>
        <v>2.3804801196801307E-3</v>
      </c>
      <c r="T116" s="15">
        <f t="shared" si="19"/>
        <v>2.3804801196801307E-3</v>
      </c>
      <c r="U116" s="15">
        <f t="shared" si="25"/>
        <v>4.8790164169432049E-2</v>
      </c>
      <c r="V116" s="15">
        <f t="shared" si="26"/>
        <v>1.05</v>
      </c>
    </row>
    <row r="117" spans="1:23" ht="15" x14ac:dyDescent="0.15">
      <c r="A117" s="16" t="s">
        <v>96</v>
      </c>
      <c r="H117" s="3"/>
      <c r="I117" s="3"/>
      <c r="J117" s="3"/>
      <c r="K117" s="3"/>
      <c r="L117" s="3"/>
      <c r="M117" s="10"/>
      <c r="N117" s="15"/>
      <c r="O117" s="15"/>
      <c r="P117" s="15"/>
      <c r="Q117" s="15"/>
      <c r="R117" s="15"/>
      <c r="S117" s="15"/>
      <c r="T117" s="15"/>
      <c r="U117" s="15"/>
      <c r="V117" s="15"/>
    </row>
    <row r="118" spans="1:23" x14ac:dyDescent="0.15">
      <c r="A118" s="17" t="s">
        <v>97</v>
      </c>
      <c r="B118" s="2">
        <v>2</v>
      </c>
      <c r="C118" s="2">
        <v>2</v>
      </c>
      <c r="D118" s="2">
        <v>1</v>
      </c>
      <c r="E118" s="2">
        <v>1</v>
      </c>
      <c r="F118" s="2">
        <v>1</v>
      </c>
      <c r="H118" s="3">
        <f>VLOOKUP(B116,$Y$6:$AD$10,2)</f>
        <v>1</v>
      </c>
      <c r="I118" s="3">
        <f t="shared" si="21"/>
        <v>1.02</v>
      </c>
      <c r="J118" s="3">
        <f t="shared" si="22"/>
        <v>1</v>
      </c>
      <c r="K118" s="3">
        <f t="shared" si="23"/>
        <v>1</v>
      </c>
      <c r="L118" s="3">
        <f t="shared" si="24"/>
        <v>1</v>
      </c>
      <c r="M118" s="10">
        <v>1.05</v>
      </c>
      <c r="N118" s="15">
        <f t="shared" si="27"/>
        <v>0</v>
      </c>
      <c r="O118" s="15">
        <f t="shared" si="27"/>
        <v>3.921440478314025E-4</v>
      </c>
      <c r="P118" s="15">
        <f t="shared" si="27"/>
        <v>0</v>
      </c>
      <c r="Q118" s="15">
        <f t="shared" si="28"/>
        <v>0</v>
      </c>
      <c r="R118" s="15">
        <f t="shared" si="28"/>
        <v>0</v>
      </c>
      <c r="S118" s="15">
        <f t="shared" si="28"/>
        <v>2.3804801196801307E-3</v>
      </c>
      <c r="T118" s="15">
        <f t="shared" si="19"/>
        <v>2.7726241675115333E-3</v>
      </c>
      <c r="U118" s="15">
        <f t="shared" si="25"/>
        <v>5.2655713531501343E-2</v>
      </c>
      <c r="V118" s="15">
        <f t="shared" si="26"/>
        <v>1.0540666817458317</v>
      </c>
    </row>
    <row r="119" spans="1:23" x14ac:dyDescent="0.15">
      <c r="A119" s="17" t="s">
        <v>98</v>
      </c>
      <c r="B119" s="2">
        <v>2</v>
      </c>
      <c r="C119" s="2">
        <v>2</v>
      </c>
      <c r="D119" s="2">
        <v>1</v>
      </c>
      <c r="E119" s="2">
        <v>1</v>
      </c>
      <c r="F119" s="2">
        <v>1</v>
      </c>
      <c r="H119" s="3">
        <f>VLOOKUP(B116,$Y$6:$AD$10,2)</f>
        <v>1</v>
      </c>
      <c r="I119" s="3">
        <f t="shared" si="21"/>
        <v>1.02</v>
      </c>
      <c r="J119" s="3">
        <f t="shared" si="22"/>
        <v>1</v>
      </c>
      <c r="K119" s="3">
        <f t="shared" si="23"/>
        <v>1</v>
      </c>
      <c r="L119" s="3">
        <f t="shared" si="24"/>
        <v>1</v>
      </c>
      <c r="M119" s="10">
        <v>1.05</v>
      </c>
      <c r="N119" s="15">
        <f t="shared" si="27"/>
        <v>0</v>
      </c>
      <c r="O119" s="15">
        <f t="shared" si="27"/>
        <v>3.921440478314025E-4</v>
      </c>
      <c r="P119" s="15">
        <f t="shared" si="27"/>
        <v>0</v>
      </c>
      <c r="Q119" s="15">
        <f t="shared" si="28"/>
        <v>0</v>
      </c>
      <c r="R119" s="15">
        <f t="shared" si="28"/>
        <v>0</v>
      </c>
      <c r="S119" s="15">
        <f t="shared" si="28"/>
        <v>2.3804801196801307E-3</v>
      </c>
      <c r="T119" s="15">
        <f t="shared" si="19"/>
        <v>2.7726241675115333E-3</v>
      </c>
      <c r="U119" s="15">
        <f t="shared" si="25"/>
        <v>5.2655713531501343E-2</v>
      </c>
      <c r="V119" s="15">
        <f t="shared" si="26"/>
        <v>1.0540666817458317</v>
      </c>
    </row>
    <row r="120" spans="1:23" x14ac:dyDescent="0.15">
      <c r="A120" s="25" t="s">
        <v>104</v>
      </c>
      <c r="B120" s="22">
        <v>2</v>
      </c>
      <c r="C120" s="22">
        <v>2</v>
      </c>
      <c r="D120" s="22">
        <v>1</v>
      </c>
      <c r="E120" s="22">
        <v>1</v>
      </c>
      <c r="F120" s="22">
        <v>1</v>
      </c>
      <c r="G120" s="22"/>
      <c r="H120" s="23">
        <f>VLOOKUP(B120,$Y$6:$AD$10,2)</f>
        <v>1.05</v>
      </c>
      <c r="I120" s="23">
        <f t="shared" ref="I120" si="43">VLOOKUP(C120,$Y$6:$AD$10,3)</f>
        <v>1.02</v>
      </c>
      <c r="J120" s="23">
        <f t="shared" ref="J120" si="44">VLOOKUP(D120,$Y$6:$AD$10,4)</f>
        <v>1</v>
      </c>
      <c r="K120" s="23">
        <f t="shared" ref="K120" si="45">VLOOKUP(E120,$Y$6:$AD$10,5)</f>
        <v>1</v>
      </c>
      <c r="L120" s="23">
        <f t="shared" ref="L120" si="46">VLOOKUP(F120,$Y$6:$AD$10,6)</f>
        <v>1</v>
      </c>
      <c r="M120" s="23">
        <v>1.05</v>
      </c>
      <c r="N120" s="24">
        <f t="shared" ref="N120" si="47">(LN(H120)^2)</f>
        <v>2.3804801196801307E-3</v>
      </c>
      <c r="O120" s="24">
        <f t="shared" ref="O120" si="48">(LN(I120)^2)</f>
        <v>3.921440478314025E-4</v>
      </c>
      <c r="P120" s="24">
        <f t="shared" ref="P120" si="49">(LN(J120)^2)</f>
        <v>0</v>
      </c>
      <c r="Q120" s="24">
        <f t="shared" ref="Q120" si="50">(LN(K120)^2)</f>
        <v>0</v>
      </c>
      <c r="R120" s="24">
        <f t="shared" ref="R120" si="51">(LN(L120)^2)</f>
        <v>0</v>
      </c>
      <c r="S120" s="24">
        <f t="shared" ref="S120" si="52">(LN(M120)^2)</f>
        <v>2.3804801196801307E-3</v>
      </c>
      <c r="T120" s="24">
        <f t="shared" ref="T120" si="53">SUM(N120:S120)</f>
        <v>5.153104287191664E-3</v>
      </c>
      <c r="U120" s="24">
        <f t="shared" ref="U120" si="54">SQRT(T120)</f>
        <v>7.1785125807451666E-2</v>
      </c>
      <c r="V120" s="24">
        <f t="shared" ref="V120" si="55">EXP(U120)</f>
        <v>1.0744244531716256</v>
      </c>
      <c r="W120" s="25" t="s">
        <v>103</v>
      </c>
    </row>
  </sheetData>
  <phoneticPr fontId="6" type="noConversion"/>
  <conditionalFormatting sqref="A3:A84">
    <cfRule type="containsText" dxfId="1" priority="2" operator="containsText" text="{GLO}">
      <formula>NOT(ISERROR(SEARCH("{GLO}",A3)))</formula>
    </cfRule>
  </conditionalFormatting>
  <conditionalFormatting sqref="A112">
    <cfRule type="containsText" dxfId="0" priority="1" operator="containsText" text="{GLO}">
      <formula>NOT(ISERROR(SEARCH("{GLO}",A112)))</formula>
    </cfRule>
  </conditionalFormatting>
  <pageMargins left="0.75" right="0.75" top="1" bottom="1" header="0.5" footer="0.5"/>
  <pageSetup paperSize="9" orientation="portrait" horizont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Calcolo SD^2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Daniele</dc:creator>
  <cp:lastModifiedBy>Luca Ciacci</cp:lastModifiedBy>
  <dcterms:created xsi:type="dcterms:W3CDTF">2013-01-11T09:33:43Z</dcterms:created>
  <dcterms:modified xsi:type="dcterms:W3CDTF">2025-03-28T13:36:36Z</dcterms:modified>
</cp:coreProperties>
</file>